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\【常用】令和7年度補助金様式・手引き\03 （ほっと）毎四半期及び年度末に提出する書類\"/>
    </mc:Choice>
  </mc:AlternateContent>
  <xr:revisionPtr revIDLastSave="0" documentId="13_ncr:1_{EDFAD875-C3E4-4EA2-838F-07EA6831C152}" xr6:coauthVersionLast="47" xr6:coauthVersionMax="47" xr10:uidLastSave="{00000000-0000-0000-0000-000000000000}"/>
  <workbookProtection workbookPassword="DD20" lockStructure="1"/>
  <bookViews>
    <workbookView xWindow="-28910" yWindow="-110" windowWidth="29020" windowHeight="15820" xr2:uid="{00000000-000D-0000-FFFF-FFFF00000000}"/>
  </bookViews>
  <sheets>
    <sheet name="第１四半期" sheetId="41" r:id="rId1"/>
    <sheet name="第２四半期" sheetId="42" r:id="rId2"/>
    <sheet name="第３四半期" sheetId="43" r:id="rId3"/>
    <sheet name="第４四半期" sheetId="44" r:id="rId4"/>
  </sheets>
  <definedNames>
    <definedName name="_xlnm._FilterDatabase" localSheetId="0" hidden="1">第１四半期!$B$7:$BD$35</definedName>
    <definedName name="_xlnm._FilterDatabase" localSheetId="1" hidden="1">第２四半期!$B$7:$BD$35</definedName>
    <definedName name="_xlnm._FilterDatabase" localSheetId="2" hidden="1">第３四半期!$B$7:$BD$35</definedName>
    <definedName name="_xlnm._FilterDatabase" localSheetId="3" hidden="1">第４四半期!$B$7:$BD$35</definedName>
    <definedName name="■月分料金表" localSheetId="0">第１四半期!$BD$73</definedName>
    <definedName name="■月分料金表" localSheetId="1">第２四半期!$BD$73</definedName>
    <definedName name="■月分料金表" localSheetId="2">第３四半期!$BD$73</definedName>
    <definedName name="■月分料金表" localSheetId="3">第４四半期!$BD$73</definedName>
    <definedName name="■月分料金表">#REF!</definedName>
    <definedName name="▲月分料金表" localSheetId="0">第１四半期!$BD$46</definedName>
    <definedName name="▲月分料金表" localSheetId="1">第２四半期!$BD$46</definedName>
    <definedName name="▲月分料金表" localSheetId="2">第３四半期!$BD$46</definedName>
    <definedName name="▲月分料金表" localSheetId="3">第４四半期!$BD$46</definedName>
    <definedName name="▲月分料金表">#REF!</definedName>
    <definedName name="●月分料金表" localSheetId="0">第１四半期!$BD$9</definedName>
    <definedName name="●月分料金表" localSheetId="1">第２四半期!$BD$9</definedName>
    <definedName name="●月分料金表" localSheetId="2">第３四半期!$BD$9</definedName>
    <definedName name="●月分料金表" localSheetId="3">第４四半期!$BD$9</definedName>
    <definedName name="●月分料金表">#REF!</definedName>
    <definedName name="_xlnm.Print_Area" localSheetId="0">第１四半期!$A$1:$AP$90</definedName>
    <definedName name="_xlnm.Print_Area" localSheetId="1">第２四半期!$A$1:$AP$90</definedName>
    <definedName name="_xlnm.Print_Area" localSheetId="2">第３四半期!$A$1:$AP$90</definedName>
    <definedName name="_xlnm.Print_Area" localSheetId="3">第４四半期!$A$1:$AP$90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8" i="42" l="1"/>
  <c r="AK8" i="41"/>
  <c r="AL76" i="41"/>
  <c r="AL74" i="41"/>
  <c r="AL73" i="41"/>
  <c r="AL71" i="41"/>
  <c r="AL70" i="41"/>
  <c r="AL69" i="41"/>
  <c r="AL68" i="41"/>
  <c r="AL67" i="41"/>
  <c r="AL66" i="41"/>
  <c r="AL65" i="41"/>
  <c r="AL64" i="41"/>
  <c r="AM64" i="41"/>
  <c r="AL63" i="41"/>
  <c r="AR8" i="41"/>
  <c r="AN8" i="41" s="1"/>
  <c r="AL9" i="41"/>
  <c r="B2" i="44"/>
  <c r="B2" i="43"/>
  <c r="B2" i="42"/>
  <c r="AJ89" i="44"/>
  <c r="AI89" i="44"/>
  <c r="AH89" i="44"/>
  <c r="AG89" i="44"/>
  <c r="AF89" i="44"/>
  <c r="AE89" i="44"/>
  <c r="AD89" i="44"/>
  <c r="AC89" i="44"/>
  <c r="AB89" i="44"/>
  <c r="AA89" i="44"/>
  <c r="Z89" i="44"/>
  <c r="Y89" i="44"/>
  <c r="X89" i="44"/>
  <c r="W89" i="44"/>
  <c r="V89" i="44"/>
  <c r="U89" i="44"/>
  <c r="T89" i="44"/>
  <c r="S89" i="44"/>
  <c r="R89" i="44"/>
  <c r="Q89" i="44"/>
  <c r="P89" i="44"/>
  <c r="O89" i="44"/>
  <c r="N89" i="44"/>
  <c r="M89" i="44"/>
  <c r="L89" i="44"/>
  <c r="K89" i="44"/>
  <c r="J89" i="44"/>
  <c r="I89" i="44"/>
  <c r="H89" i="44"/>
  <c r="G89" i="44"/>
  <c r="F89" i="44"/>
  <c r="AY87" i="44"/>
  <c r="AX87" i="44"/>
  <c r="AW87" i="44"/>
  <c r="AV87" i="44"/>
  <c r="AU87" i="44"/>
  <c r="AT87" i="44"/>
  <c r="AS87" i="44"/>
  <c r="AR87" i="44"/>
  <c r="AQ87" i="44"/>
  <c r="AK87" i="44"/>
  <c r="AY86" i="44"/>
  <c r="AX86" i="44"/>
  <c r="AW86" i="44"/>
  <c r="AV86" i="44"/>
  <c r="AU86" i="44"/>
  <c r="AT86" i="44"/>
  <c r="AS86" i="44"/>
  <c r="AR86" i="44"/>
  <c r="AQ86" i="44"/>
  <c r="AK86" i="44"/>
  <c r="AY85" i="44"/>
  <c r="AX85" i="44"/>
  <c r="AW85" i="44"/>
  <c r="AV85" i="44"/>
  <c r="AU85" i="44"/>
  <c r="AT85" i="44"/>
  <c r="AS85" i="44"/>
  <c r="AR85" i="44"/>
  <c r="AQ85" i="44"/>
  <c r="AK85" i="44"/>
  <c r="AY84" i="44"/>
  <c r="AX84" i="44"/>
  <c r="AW84" i="44"/>
  <c r="AV84" i="44"/>
  <c r="AU84" i="44"/>
  <c r="AT84" i="44"/>
  <c r="AS84" i="44"/>
  <c r="AR84" i="44"/>
  <c r="AQ84" i="44"/>
  <c r="AK84" i="44"/>
  <c r="AY83" i="44"/>
  <c r="AX83" i="44"/>
  <c r="AW83" i="44"/>
  <c r="AV83" i="44"/>
  <c r="AU83" i="44"/>
  <c r="AT83" i="44"/>
  <c r="AS83" i="44"/>
  <c r="AR83" i="44"/>
  <c r="AQ83" i="44"/>
  <c r="AK83" i="44"/>
  <c r="AY82" i="44"/>
  <c r="AX82" i="44"/>
  <c r="AW82" i="44"/>
  <c r="AV82" i="44"/>
  <c r="AU82" i="44"/>
  <c r="AT82" i="44"/>
  <c r="AS82" i="44"/>
  <c r="AR82" i="44"/>
  <c r="AQ82" i="44"/>
  <c r="AK82" i="44"/>
  <c r="AK89" i="44" s="1"/>
  <c r="AY81" i="44"/>
  <c r="AX81" i="44"/>
  <c r="AW81" i="44"/>
  <c r="AV81" i="44"/>
  <c r="AU81" i="44"/>
  <c r="AT81" i="44"/>
  <c r="AS81" i="44"/>
  <c r="AR81" i="44"/>
  <c r="AQ81" i="44"/>
  <c r="AK81" i="44"/>
  <c r="AY80" i="44"/>
  <c r="AX80" i="44"/>
  <c r="AW80" i="44"/>
  <c r="AV80" i="44"/>
  <c r="AU80" i="44"/>
  <c r="AT80" i="44"/>
  <c r="AS80" i="44"/>
  <c r="AR80" i="44"/>
  <c r="AQ80" i="44"/>
  <c r="AK80" i="44"/>
  <c r="AY79" i="44"/>
  <c r="AX79" i="44"/>
  <c r="AW79" i="44"/>
  <c r="AV79" i="44"/>
  <c r="AV89" i="44" s="1"/>
  <c r="AU79" i="44"/>
  <c r="AT79" i="44"/>
  <c r="AS79" i="44"/>
  <c r="AR79" i="44"/>
  <c r="AQ79" i="44"/>
  <c r="AK79" i="44"/>
  <c r="AY78" i="44"/>
  <c r="AX78" i="44"/>
  <c r="AW78" i="44"/>
  <c r="AV78" i="44"/>
  <c r="AU78" i="44"/>
  <c r="AU89" i="44" s="1"/>
  <c r="AT78" i="44"/>
  <c r="AS78" i="44"/>
  <c r="AR78" i="44"/>
  <c r="AQ78" i="44"/>
  <c r="AK78" i="44"/>
  <c r="AY77" i="44"/>
  <c r="AX77" i="44"/>
  <c r="AW77" i="44"/>
  <c r="AV77" i="44"/>
  <c r="AU77" i="44"/>
  <c r="AT77" i="44"/>
  <c r="AS77" i="44"/>
  <c r="AR77" i="44"/>
  <c r="AQ77" i="44"/>
  <c r="AK77" i="44"/>
  <c r="AY76" i="44"/>
  <c r="AX76" i="44"/>
  <c r="AW76" i="44"/>
  <c r="AV76" i="44"/>
  <c r="AU76" i="44"/>
  <c r="AT76" i="44"/>
  <c r="AS76" i="44"/>
  <c r="AR76" i="44"/>
  <c r="AQ76" i="44"/>
  <c r="AK76" i="44"/>
  <c r="AY75" i="44"/>
  <c r="AX75" i="44"/>
  <c r="AW75" i="44"/>
  <c r="AV75" i="44"/>
  <c r="AU75" i="44"/>
  <c r="AT75" i="44"/>
  <c r="AS75" i="44"/>
  <c r="AR75" i="44"/>
  <c r="AQ75" i="44"/>
  <c r="AK75" i="44"/>
  <c r="AY74" i="44"/>
  <c r="AX74" i="44"/>
  <c r="AW74" i="44"/>
  <c r="AV74" i="44"/>
  <c r="AU74" i="44"/>
  <c r="AT74" i="44"/>
  <c r="AS74" i="44"/>
  <c r="AR74" i="44"/>
  <c r="AQ74" i="44"/>
  <c r="AK74" i="44"/>
  <c r="BD73" i="44"/>
  <c r="AY73" i="44"/>
  <c r="AX73" i="44"/>
  <c r="AW73" i="44"/>
  <c r="AV73" i="44"/>
  <c r="AU73" i="44"/>
  <c r="AT73" i="44"/>
  <c r="AS73" i="44"/>
  <c r="AR73" i="44"/>
  <c r="AQ73" i="44"/>
  <c r="AO73" i="44" s="1"/>
  <c r="AK73" i="44"/>
  <c r="BD72" i="44"/>
  <c r="AY72" i="44"/>
  <c r="AX72" i="44"/>
  <c r="AW72" i="44"/>
  <c r="AV72" i="44"/>
  <c r="AU72" i="44"/>
  <c r="AT72" i="44"/>
  <c r="AS72" i="44"/>
  <c r="AR72" i="44"/>
  <c r="AQ72" i="44"/>
  <c r="AK72" i="44"/>
  <c r="BD71" i="44"/>
  <c r="AY71" i="44"/>
  <c r="AX71" i="44"/>
  <c r="AW71" i="44"/>
  <c r="AV71" i="44"/>
  <c r="AU71" i="44"/>
  <c r="AO71" i="44"/>
  <c r="AT71" i="44"/>
  <c r="AS71" i="44"/>
  <c r="AR71" i="44"/>
  <c r="AQ71" i="44"/>
  <c r="AZ71" i="44" s="1"/>
  <c r="AP71" i="44" s="1"/>
  <c r="AK71" i="44"/>
  <c r="BD70" i="44"/>
  <c r="AY70" i="44"/>
  <c r="AX70" i="44"/>
  <c r="AW70" i="44"/>
  <c r="AV70" i="44"/>
  <c r="AU70" i="44"/>
  <c r="AT70" i="44"/>
  <c r="AS70" i="44"/>
  <c r="AR70" i="44"/>
  <c r="AQ70" i="44"/>
  <c r="AK70" i="44"/>
  <c r="BD69" i="44"/>
  <c r="AY69" i="44"/>
  <c r="AX69" i="44"/>
  <c r="AW69" i="44"/>
  <c r="AV69" i="44"/>
  <c r="AU69" i="44"/>
  <c r="AT69" i="44"/>
  <c r="AS69" i="44"/>
  <c r="AR69" i="44"/>
  <c r="AQ69" i="44"/>
  <c r="AK69" i="44"/>
  <c r="BD68" i="44"/>
  <c r="AY68" i="44"/>
  <c r="AX68" i="44"/>
  <c r="AW68" i="44"/>
  <c r="AV68" i="44"/>
  <c r="AU68" i="44"/>
  <c r="AT68" i="44"/>
  <c r="AS68" i="44"/>
  <c r="AO68" i="44" s="1"/>
  <c r="AR68" i="44"/>
  <c r="AQ68" i="44"/>
  <c r="AK68" i="44"/>
  <c r="BD67" i="44"/>
  <c r="AY67" i="44"/>
  <c r="AX67" i="44"/>
  <c r="AW67" i="44"/>
  <c r="AV67" i="44"/>
  <c r="AU67" i="44"/>
  <c r="AT67" i="44"/>
  <c r="AS67" i="44"/>
  <c r="AZ67" i="44" s="1"/>
  <c r="AR67" i="44"/>
  <c r="AQ67" i="44"/>
  <c r="AK67" i="44"/>
  <c r="BD66" i="44"/>
  <c r="AY66" i="44"/>
  <c r="AX66" i="44"/>
  <c r="AW66" i="44"/>
  <c r="AV66" i="44"/>
  <c r="AU66" i="44"/>
  <c r="AT66" i="44"/>
  <c r="AS66" i="44"/>
  <c r="AR66" i="44"/>
  <c r="AQ66" i="44"/>
  <c r="AO66" i="44" s="1"/>
  <c r="AK66" i="44"/>
  <c r="BD65" i="44"/>
  <c r="AY65" i="44"/>
  <c r="AX65" i="44"/>
  <c r="AW65" i="44"/>
  <c r="AV65" i="44"/>
  <c r="AU65" i="44"/>
  <c r="AT65" i="44"/>
  <c r="AS65" i="44"/>
  <c r="AR65" i="44"/>
  <c r="AO65" i="44" s="1"/>
  <c r="AQ65" i="44"/>
  <c r="AK65" i="44"/>
  <c r="AY64" i="44"/>
  <c r="AX64" i="44"/>
  <c r="AW64" i="44"/>
  <c r="AV64" i="44"/>
  <c r="AU64" i="44"/>
  <c r="AT64" i="44"/>
  <c r="AS64" i="44"/>
  <c r="AR64" i="44"/>
  <c r="AQ64" i="44"/>
  <c r="AK64" i="44"/>
  <c r="AY63" i="44"/>
  <c r="AX63" i="44"/>
  <c r="AW63" i="44"/>
  <c r="AV63" i="44"/>
  <c r="AU63" i="44"/>
  <c r="AT63" i="44"/>
  <c r="AS63" i="44"/>
  <c r="AR63" i="44"/>
  <c r="AQ63" i="44"/>
  <c r="AK63" i="44"/>
  <c r="AJ62" i="44"/>
  <c r="AI62" i="44"/>
  <c r="AH62" i="44"/>
  <c r="AG62" i="44"/>
  <c r="AF62" i="44"/>
  <c r="AE62" i="44"/>
  <c r="AD62" i="44"/>
  <c r="AC62" i="44"/>
  <c r="AB62" i="44"/>
  <c r="AA62" i="44"/>
  <c r="Z62" i="44"/>
  <c r="Y62" i="44"/>
  <c r="X62" i="44"/>
  <c r="W62" i="44"/>
  <c r="V62" i="44"/>
  <c r="U62" i="44"/>
  <c r="T62" i="44"/>
  <c r="S62" i="44"/>
  <c r="R62" i="44"/>
  <c r="Q62" i="44"/>
  <c r="P62" i="44"/>
  <c r="O62" i="44"/>
  <c r="N62" i="44"/>
  <c r="M62" i="44"/>
  <c r="L62" i="44"/>
  <c r="K62" i="44"/>
  <c r="J62" i="44"/>
  <c r="I62" i="44"/>
  <c r="H62" i="44"/>
  <c r="G62" i="44"/>
  <c r="F62" i="44"/>
  <c r="AY60" i="44"/>
  <c r="AX60" i="44"/>
  <c r="AW60" i="44"/>
  <c r="AV60" i="44"/>
  <c r="AU60" i="44"/>
  <c r="AT60" i="44"/>
  <c r="AS60" i="44"/>
  <c r="AR60" i="44"/>
  <c r="AQ60" i="44"/>
  <c r="AK60" i="44"/>
  <c r="AY59" i="44"/>
  <c r="AX59" i="44"/>
  <c r="AW59" i="44"/>
  <c r="AV59" i="44"/>
  <c r="AU59" i="44"/>
  <c r="AT59" i="44"/>
  <c r="AS59" i="44"/>
  <c r="AR59" i="44"/>
  <c r="AQ59" i="44"/>
  <c r="AO59" i="44" s="1"/>
  <c r="AK59" i="44"/>
  <c r="AY58" i="44"/>
  <c r="AX58" i="44"/>
  <c r="AW58" i="44"/>
  <c r="AV58" i="44"/>
  <c r="AU58" i="44"/>
  <c r="AT58" i="44"/>
  <c r="AS58" i="44"/>
  <c r="AR58" i="44"/>
  <c r="AQ58" i="44"/>
  <c r="AK58" i="44"/>
  <c r="AY57" i="44"/>
  <c r="AX57" i="44"/>
  <c r="AW57" i="44"/>
  <c r="AV57" i="44"/>
  <c r="AU57" i="44"/>
  <c r="AT57" i="44"/>
  <c r="AS57" i="44"/>
  <c r="AR57" i="44"/>
  <c r="AQ57" i="44"/>
  <c r="AK57" i="44"/>
  <c r="AY56" i="44"/>
  <c r="AX56" i="44"/>
  <c r="AW56" i="44"/>
  <c r="AW62" i="44" s="1"/>
  <c r="AV56" i="44"/>
  <c r="AU56" i="44"/>
  <c r="AT56" i="44"/>
  <c r="AS56" i="44"/>
  <c r="AR56" i="44"/>
  <c r="AQ56" i="44"/>
  <c r="AK56" i="44"/>
  <c r="AY55" i="44"/>
  <c r="AX55" i="44"/>
  <c r="AW55" i="44"/>
  <c r="AV55" i="44"/>
  <c r="AU55" i="44"/>
  <c r="AT55" i="44"/>
  <c r="AS55" i="44"/>
  <c r="AR55" i="44"/>
  <c r="AQ55" i="44"/>
  <c r="AK55" i="44"/>
  <c r="AY54" i="44"/>
  <c r="AX54" i="44"/>
  <c r="AW54" i="44"/>
  <c r="AV54" i="44"/>
  <c r="AU54" i="44"/>
  <c r="AT54" i="44"/>
  <c r="AS54" i="44"/>
  <c r="AR54" i="44"/>
  <c r="AQ54" i="44"/>
  <c r="AK54" i="44"/>
  <c r="AY53" i="44"/>
  <c r="AX53" i="44"/>
  <c r="AW53" i="44"/>
  <c r="AV53" i="44"/>
  <c r="AU53" i="44"/>
  <c r="AT53" i="44"/>
  <c r="AS53" i="44"/>
  <c r="AR53" i="44"/>
  <c r="AR62" i="44" s="1"/>
  <c r="AQ53" i="44"/>
  <c r="AO53" i="44" s="1"/>
  <c r="AK53" i="44"/>
  <c r="AY52" i="44"/>
  <c r="AX52" i="44"/>
  <c r="AW52" i="44"/>
  <c r="AV52" i="44"/>
  <c r="AU52" i="44"/>
  <c r="AT52" i="44"/>
  <c r="AS52" i="44"/>
  <c r="AR52" i="44"/>
  <c r="AQ52" i="44"/>
  <c r="AK52" i="44"/>
  <c r="AY51" i="44"/>
  <c r="AX51" i="44"/>
  <c r="AW51" i="44"/>
  <c r="AV51" i="44"/>
  <c r="AU51" i="44"/>
  <c r="AT51" i="44"/>
  <c r="AS51" i="44"/>
  <c r="AR51" i="44"/>
  <c r="AQ51" i="44"/>
  <c r="AQ62" i="44" s="1"/>
  <c r="AK51" i="44"/>
  <c r="AY50" i="44"/>
  <c r="AX50" i="44"/>
  <c r="AW50" i="44"/>
  <c r="AV50" i="44"/>
  <c r="AU50" i="44"/>
  <c r="AT50" i="44"/>
  <c r="AS50" i="44"/>
  <c r="AR50" i="44"/>
  <c r="AQ50" i="44"/>
  <c r="AK50" i="44"/>
  <c r="AY49" i="44"/>
  <c r="AX49" i="44"/>
  <c r="AW49" i="44"/>
  <c r="AV49" i="44"/>
  <c r="AU49" i="44"/>
  <c r="AT49" i="44"/>
  <c r="AS49" i="44"/>
  <c r="AO49" i="44" s="1"/>
  <c r="AR49" i="44"/>
  <c r="AQ49" i="44"/>
  <c r="AK49" i="44"/>
  <c r="AY48" i="44"/>
  <c r="AX48" i="44"/>
  <c r="AW48" i="44"/>
  <c r="AV48" i="44"/>
  <c r="AU48" i="44"/>
  <c r="AT48" i="44"/>
  <c r="AZ48" i="44" s="1"/>
  <c r="AP48" i="44" s="1"/>
  <c r="AS48" i="44"/>
  <c r="AR48" i="44"/>
  <c r="AQ48" i="44"/>
  <c r="AK48" i="44"/>
  <c r="AY47" i="44"/>
  <c r="AX47" i="44"/>
  <c r="AW47" i="44"/>
  <c r="AV47" i="44"/>
  <c r="AU47" i="44"/>
  <c r="AT47" i="44"/>
  <c r="AS47" i="44"/>
  <c r="AR47" i="44"/>
  <c r="AQ47" i="44"/>
  <c r="AK47" i="44"/>
  <c r="BD46" i="44"/>
  <c r="AY46" i="44"/>
  <c r="AX46" i="44"/>
  <c r="AW46" i="44"/>
  <c r="AV46" i="44"/>
  <c r="AU46" i="44"/>
  <c r="AT46" i="44"/>
  <c r="AS46" i="44"/>
  <c r="AR46" i="44"/>
  <c r="AQ46" i="44"/>
  <c r="AK46" i="44"/>
  <c r="BD45" i="44"/>
  <c r="AY45" i="44"/>
  <c r="AX45" i="44"/>
  <c r="AW45" i="44"/>
  <c r="AV45" i="44"/>
  <c r="AU45" i="44"/>
  <c r="AT45" i="44"/>
  <c r="AS45" i="44"/>
  <c r="AR45" i="44"/>
  <c r="AQ45" i="44"/>
  <c r="AK45" i="44"/>
  <c r="BD44" i="44"/>
  <c r="AY44" i="44"/>
  <c r="AX44" i="44"/>
  <c r="AW44" i="44"/>
  <c r="AV44" i="44"/>
  <c r="AU44" i="44"/>
  <c r="AT44" i="44"/>
  <c r="AS44" i="44"/>
  <c r="AR44" i="44"/>
  <c r="AQ44" i="44"/>
  <c r="AK44" i="44"/>
  <c r="BD43" i="44"/>
  <c r="AY43" i="44"/>
  <c r="AX43" i="44"/>
  <c r="AW43" i="44"/>
  <c r="AV43" i="44"/>
  <c r="AU43" i="44"/>
  <c r="AT43" i="44"/>
  <c r="AS43" i="44"/>
  <c r="AR43" i="44"/>
  <c r="AQ43" i="44"/>
  <c r="AK43" i="44"/>
  <c r="BD42" i="44"/>
  <c r="AY42" i="44"/>
  <c r="AX42" i="44"/>
  <c r="AW42" i="44"/>
  <c r="AV42" i="44"/>
  <c r="AU42" i="44"/>
  <c r="AT42" i="44"/>
  <c r="AS42" i="44"/>
  <c r="AR42" i="44"/>
  <c r="AQ42" i="44"/>
  <c r="AK42" i="44"/>
  <c r="BD41" i="44"/>
  <c r="AY41" i="44"/>
  <c r="AX41" i="44"/>
  <c r="AW41" i="44"/>
  <c r="AV41" i="44"/>
  <c r="AU41" i="44"/>
  <c r="AT41" i="44"/>
  <c r="AS41" i="44"/>
  <c r="AR41" i="44"/>
  <c r="AQ41" i="44"/>
  <c r="AK41" i="44"/>
  <c r="BD40" i="44"/>
  <c r="AY40" i="44"/>
  <c r="AX40" i="44"/>
  <c r="AW40" i="44"/>
  <c r="AV40" i="44"/>
  <c r="AU40" i="44"/>
  <c r="AT40" i="44"/>
  <c r="AS40" i="44"/>
  <c r="AR40" i="44"/>
  <c r="AQ40" i="44"/>
  <c r="AK40" i="44"/>
  <c r="BD39" i="44"/>
  <c r="AY39" i="44"/>
  <c r="AX39" i="44"/>
  <c r="AW39" i="44"/>
  <c r="AV39" i="44"/>
  <c r="AU39" i="44"/>
  <c r="AT39" i="44"/>
  <c r="AS39" i="44"/>
  <c r="AR39" i="44"/>
  <c r="AQ39" i="44"/>
  <c r="AK39" i="44"/>
  <c r="BD38" i="44"/>
  <c r="AY38" i="44"/>
  <c r="AX38" i="44"/>
  <c r="AW38" i="44"/>
  <c r="AV38" i="44"/>
  <c r="AU38" i="44"/>
  <c r="AT38" i="44"/>
  <c r="AS38" i="44"/>
  <c r="AR38" i="44"/>
  <c r="AQ38" i="44"/>
  <c r="AO38" i="44" s="1"/>
  <c r="AK38" i="44"/>
  <c r="AY37" i="44"/>
  <c r="AX37" i="44"/>
  <c r="AW37" i="44"/>
  <c r="AV37" i="44"/>
  <c r="AU37" i="44"/>
  <c r="AT37" i="44"/>
  <c r="AS37" i="44"/>
  <c r="AR37" i="44"/>
  <c r="AQ37" i="44"/>
  <c r="AK37" i="44"/>
  <c r="AY36" i="44"/>
  <c r="AX36" i="44"/>
  <c r="AW36" i="44"/>
  <c r="AV36" i="44"/>
  <c r="AU36" i="44"/>
  <c r="AT36" i="44"/>
  <c r="AS36" i="44"/>
  <c r="AR36" i="44"/>
  <c r="AQ36" i="44"/>
  <c r="AK36" i="44"/>
  <c r="AJ35" i="44"/>
  <c r="AI35" i="44"/>
  <c r="AH35" i="44"/>
  <c r="AG35" i="44"/>
  <c r="AF35" i="44"/>
  <c r="AE35" i="44"/>
  <c r="AD35" i="44"/>
  <c r="AC35" i="44"/>
  <c r="AB35" i="44"/>
  <c r="AA35" i="44"/>
  <c r="Z35" i="44"/>
  <c r="Y35" i="44"/>
  <c r="X35" i="44"/>
  <c r="W35" i="44"/>
  <c r="V35" i="44"/>
  <c r="U35" i="44"/>
  <c r="T35" i="44"/>
  <c r="S35" i="44"/>
  <c r="R35" i="44"/>
  <c r="Q35" i="44"/>
  <c r="P35" i="44"/>
  <c r="O35" i="44"/>
  <c r="N35" i="44"/>
  <c r="M35" i="44"/>
  <c r="L35" i="44"/>
  <c r="K35" i="44"/>
  <c r="J35" i="44"/>
  <c r="I35" i="44"/>
  <c r="H35" i="44"/>
  <c r="G35" i="44"/>
  <c r="F35" i="44"/>
  <c r="AY33" i="44"/>
  <c r="AX33" i="44"/>
  <c r="AW33" i="44"/>
  <c r="AV33" i="44"/>
  <c r="AU33" i="44"/>
  <c r="AT33" i="44"/>
  <c r="AS33" i="44"/>
  <c r="AR33" i="44"/>
  <c r="AQ33" i="44"/>
  <c r="AK33" i="44"/>
  <c r="AY32" i="44"/>
  <c r="AX32" i="44"/>
  <c r="AW32" i="44"/>
  <c r="AV32" i="44"/>
  <c r="AU32" i="44"/>
  <c r="AT32" i="44"/>
  <c r="AS32" i="44"/>
  <c r="AR32" i="44"/>
  <c r="AQ32" i="44"/>
  <c r="AK32" i="44"/>
  <c r="AY31" i="44"/>
  <c r="AX31" i="44"/>
  <c r="AW31" i="44"/>
  <c r="AV31" i="44"/>
  <c r="AU31" i="44"/>
  <c r="AT31" i="44"/>
  <c r="AS31" i="44"/>
  <c r="AR31" i="44"/>
  <c r="AQ31" i="44"/>
  <c r="AK31" i="44"/>
  <c r="AY30" i="44"/>
  <c r="AX30" i="44"/>
  <c r="AW30" i="44"/>
  <c r="AV30" i="44"/>
  <c r="AU30" i="44"/>
  <c r="AT30" i="44"/>
  <c r="AS30" i="44"/>
  <c r="AR30" i="44"/>
  <c r="AQ30" i="44"/>
  <c r="AK30" i="44"/>
  <c r="AY29" i="44"/>
  <c r="AX29" i="44"/>
  <c r="AW29" i="44"/>
  <c r="AN29" i="44" s="1"/>
  <c r="AV29" i="44"/>
  <c r="AU29" i="44"/>
  <c r="AT29" i="44"/>
  <c r="AS29" i="44"/>
  <c r="AR29" i="44"/>
  <c r="AQ29" i="44"/>
  <c r="AK29" i="44"/>
  <c r="AY28" i="44"/>
  <c r="AX28" i="44"/>
  <c r="AW28" i="44"/>
  <c r="AV28" i="44"/>
  <c r="AU28" i="44"/>
  <c r="AT28" i="44"/>
  <c r="AS28" i="44"/>
  <c r="AR28" i="44"/>
  <c r="AQ28" i="44"/>
  <c r="AK28" i="44"/>
  <c r="AY27" i="44"/>
  <c r="AX27" i="44"/>
  <c r="AW27" i="44"/>
  <c r="AV27" i="44"/>
  <c r="AU27" i="44"/>
  <c r="AT27" i="44"/>
  <c r="AS27" i="44"/>
  <c r="AR27" i="44"/>
  <c r="AQ27" i="44"/>
  <c r="AK27" i="44"/>
  <c r="AY26" i="44"/>
  <c r="AX26" i="44"/>
  <c r="AW26" i="44"/>
  <c r="AV26" i="44"/>
  <c r="AU26" i="44"/>
  <c r="AT26" i="44"/>
  <c r="AS26" i="44"/>
  <c r="AS35" i="44" s="1"/>
  <c r="AR26" i="44"/>
  <c r="AQ26" i="44"/>
  <c r="AK26" i="44"/>
  <c r="AY25" i="44"/>
  <c r="AX25" i="44"/>
  <c r="AW25" i="44"/>
  <c r="AV25" i="44"/>
  <c r="AU25" i="44"/>
  <c r="AT25" i="44"/>
  <c r="AS25" i="44"/>
  <c r="AR25" i="44"/>
  <c r="AQ25" i="44"/>
  <c r="AZ25" i="44" s="1"/>
  <c r="AP25" i="44" s="1"/>
  <c r="AK25" i="44"/>
  <c r="AY24" i="44"/>
  <c r="AX24" i="44"/>
  <c r="AW24" i="44"/>
  <c r="AV24" i="44"/>
  <c r="AU24" i="44"/>
  <c r="AT24" i="44"/>
  <c r="AS24" i="44"/>
  <c r="AR24" i="44"/>
  <c r="AQ24" i="44"/>
  <c r="AK24" i="44"/>
  <c r="AY23" i="44"/>
  <c r="AX23" i="44"/>
  <c r="AW23" i="44"/>
  <c r="AV23" i="44"/>
  <c r="AU23" i="44"/>
  <c r="AT23" i="44"/>
  <c r="AS23" i="44"/>
  <c r="AR23" i="44"/>
  <c r="AQ23" i="44"/>
  <c r="AK23" i="44"/>
  <c r="AY22" i="44"/>
  <c r="AX22" i="44"/>
  <c r="AW22" i="44"/>
  <c r="AV22" i="44"/>
  <c r="AU22" i="44"/>
  <c r="AT22" i="44"/>
  <c r="AS22" i="44"/>
  <c r="AO22" i="44" s="1"/>
  <c r="AR22" i="44"/>
  <c r="AQ22" i="44"/>
  <c r="AK22" i="44"/>
  <c r="AY21" i="44"/>
  <c r="AX21" i="44"/>
  <c r="AW21" i="44"/>
  <c r="AV21" i="44"/>
  <c r="AU21" i="44"/>
  <c r="AT21" i="44"/>
  <c r="AZ21" i="44" s="1"/>
  <c r="AP21" i="44" s="1"/>
  <c r="AS21" i="44"/>
  <c r="AR21" i="44"/>
  <c r="AQ21" i="44"/>
  <c r="AK21" i="44"/>
  <c r="AY20" i="44"/>
  <c r="AX20" i="44"/>
  <c r="AW20" i="44"/>
  <c r="AV20" i="44"/>
  <c r="AU20" i="44"/>
  <c r="AT20" i="44"/>
  <c r="AS20" i="44"/>
  <c r="AR20" i="44"/>
  <c r="AQ20" i="44"/>
  <c r="AK20" i="44"/>
  <c r="BD19" i="44"/>
  <c r="AY19" i="44"/>
  <c r="AX19" i="44"/>
  <c r="AW19" i="44"/>
  <c r="AV19" i="44"/>
  <c r="AU19" i="44"/>
  <c r="AT19" i="44"/>
  <c r="AS19" i="44"/>
  <c r="AR19" i="44"/>
  <c r="AQ19" i="44"/>
  <c r="AK19" i="44"/>
  <c r="BD18" i="44"/>
  <c r="AY18" i="44"/>
  <c r="AX18" i="44"/>
  <c r="AW18" i="44"/>
  <c r="AV18" i="44"/>
  <c r="AU18" i="44"/>
  <c r="AT18" i="44"/>
  <c r="AS18" i="44"/>
  <c r="AR18" i="44"/>
  <c r="AQ18" i="44"/>
  <c r="AK18" i="44"/>
  <c r="BD17" i="44"/>
  <c r="AY17" i="44"/>
  <c r="AX17" i="44"/>
  <c r="AW17" i="44"/>
  <c r="AV17" i="44"/>
  <c r="AU17" i="44"/>
  <c r="AT17" i="44"/>
  <c r="AS17" i="44"/>
  <c r="AZ17" i="44" s="1"/>
  <c r="AP17" i="44" s="1"/>
  <c r="AR17" i="44"/>
  <c r="AQ17" i="44"/>
  <c r="AK17" i="44"/>
  <c r="BD16" i="44"/>
  <c r="AY16" i="44"/>
  <c r="AX16" i="44"/>
  <c r="AW16" i="44"/>
  <c r="AV16" i="44"/>
  <c r="AU16" i="44"/>
  <c r="AT16" i="44"/>
  <c r="AS16" i="44"/>
  <c r="AR16" i="44"/>
  <c r="AZ16" i="44" s="1"/>
  <c r="AP16" i="44" s="1"/>
  <c r="AQ16" i="44"/>
  <c r="AK16" i="44"/>
  <c r="BD15" i="44"/>
  <c r="AY15" i="44"/>
  <c r="AX15" i="44"/>
  <c r="AW15" i="44"/>
  <c r="AV15" i="44"/>
  <c r="AU15" i="44"/>
  <c r="AZ15" i="44" s="1"/>
  <c r="AT15" i="44"/>
  <c r="AS15" i="44"/>
  <c r="AR15" i="44"/>
  <c r="AQ15" i="44"/>
  <c r="AK15" i="44"/>
  <c r="BD14" i="44"/>
  <c r="AY14" i="44"/>
  <c r="AX14" i="44"/>
  <c r="AW14" i="44"/>
  <c r="AV14" i="44"/>
  <c r="AU14" i="44"/>
  <c r="AT14" i="44"/>
  <c r="AS14" i="44"/>
  <c r="AR14" i="44"/>
  <c r="AQ14" i="44"/>
  <c r="AK14" i="44"/>
  <c r="BD13" i="44"/>
  <c r="AY13" i="44"/>
  <c r="AX13" i="44"/>
  <c r="AW13" i="44"/>
  <c r="AV13" i="44"/>
  <c r="AU13" i="44"/>
  <c r="AT13" i="44"/>
  <c r="AS13" i="44"/>
  <c r="AO13" i="44" s="1"/>
  <c r="AR13" i="44"/>
  <c r="AQ13" i="44"/>
  <c r="AK13" i="44"/>
  <c r="BD12" i="44"/>
  <c r="AN16" i="44" s="1"/>
  <c r="AY12" i="44"/>
  <c r="AX12" i="44"/>
  <c r="AW12" i="44"/>
  <c r="AV12" i="44"/>
  <c r="AU12" i="44"/>
  <c r="AT12" i="44"/>
  <c r="AS12" i="44"/>
  <c r="AR12" i="44"/>
  <c r="AQ12" i="44"/>
  <c r="AK12" i="44"/>
  <c r="BD11" i="44"/>
  <c r="AN18" i="44" s="1"/>
  <c r="AY11" i="44"/>
  <c r="AX11" i="44"/>
  <c r="AW11" i="44"/>
  <c r="AV11" i="44"/>
  <c r="AU11" i="44"/>
  <c r="AT11" i="44"/>
  <c r="AS11" i="44"/>
  <c r="AR11" i="44"/>
  <c r="AQ11" i="44"/>
  <c r="AK11" i="44"/>
  <c r="AY10" i="44"/>
  <c r="AX10" i="44"/>
  <c r="AW10" i="44"/>
  <c r="AV10" i="44"/>
  <c r="AU10" i="44"/>
  <c r="AT10" i="44"/>
  <c r="AS10" i="44"/>
  <c r="AR10" i="44"/>
  <c r="AQ10" i="44"/>
  <c r="AK10" i="44"/>
  <c r="AY9" i="44"/>
  <c r="AX9" i="44"/>
  <c r="AW9" i="44"/>
  <c r="AV9" i="44"/>
  <c r="AU9" i="44"/>
  <c r="AT9" i="44"/>
  <c r="AS9" i="44"/>
  <c r="AR9" i="44"/>
  <c r="AQ9" i="44"/>
  <c r="AK9" i="44"/>
  <c r="AY8" i="44"/>
  <c r="AX8" i="44"/>
  <c r="AW8" i="44"/>
  <c r="AV8" i="44"/>
  <c r="AU8" i="44"/>
  <c r="AT8" i="44"/>
  <c r="AS8" i="44"/>
  <c r="AR8" i="44"/>
  <c r="AQ8" i="44"/>
  <c r="AK8" i="44"/>
  <c r="AJ89" i="43"/>
  <c r="AI89" i="43"/>
  <c r="AH89" i="43"/>
  <c r="AG89" i="43"/>
  <c r="AF89" i="43"/>
  <c r="AE89" i="43"/>
  <c r="AD89" i="43"/>
  <c r="AC89" i="43"/>
  <c r="AB89" i="43"/>
  <c r="AA89" i="43"/>
  <c r="Z89" i="43"/>
  <c r="Y89" i="43"/>
  <c r="X89" i="43"/>
  <c r="W89" i="43"/>
  <c r="V89" i="43"/>
  <c r="U89" i="43"/>
  <c r="T89" i="43"/>
  <c r="S89" i="43"/>
  <c r="R89" i="43"/>
  <c r="Q89" i="43"/>
  <c r="P89" i="43"/>
  <c r="O89" i="43"/>
  <c r="N89" i="43"/>
  <c r="M89" i="43"/>
  <c r="L89" i="43"/>
  <c r="K89" i="43"/>
  <c r="J89" i="43"/>
  <c r="I89" i="43"/>
  <c r="H89" i="43"/>
  <c r="G89" i="43"/>
  <c r="F89" i="43"/>
  <c r="AY87" i="43"/>
  <c r="AX87" i="43"/>
  <c r="AW87" i="43"/>
  <c r="AV87" i="43"/>
  <c r="AU87" i="43"/>
  <c r="AT87" i="43"/>
  <c r="AS87" i="43"/>
  <c r="AR87" i="43"/>
  <c r="AQ87" i="43"/>
  <c r="AK87" i="43"/>
  <c r="AY86" i="43"/>
  <c r="AX86" i="43"/>
  <c r="AW86" i="43"/>
  <c r="AV86" i="43"/>
  <c r="AU86" i="43"/>
  <c r="AT86" i="43"/>
  <c r="AS86" i="43"/>
  <c r="AR86" i="43"/>
  <c r="AQ86" i="43"/>
  <c r="AK86" i="43"/>
  <c r="AY85" i="43"/>
  <c r="AX85" i="43"/>
  <c r="AW85" i="43"/>
  <c r="AV85" i="43"/>
  <c r="AU85" i="43"/>
  <c r="AT85" i="43"/>
  <c r="AS85" i="43"/>
  <c r="AR85" i="43"/>
  <c r="AQ85" i="43"/>
  <c r="AZ85" i="43" s="1"/>
  <c r="AP85" i="43" s="1"/>
  <c r="AK85" i="43"/>
  <c r="AY84" i="43"/>
  <c r="AX84" i="43"/>
  <c r="AW84" i="43"/>
  <c r="AV84" i="43"/>
  <c r="AU84" i="43"/>
  <c r="AT84" i="43"/>
  <c r="AS84" i="43"/>
  <c r="AR84" i="43"/>
  <c r="AQ84" i="43"/>
  <c r="AO84" i="43" s="1"/>
  <c r="AK84" i="43"/>
  <c r="AY83" i="43"/>
  <c r="AX83" i="43"/>
  <c r="AZ83" i="43" s="1"/>
  <c r="AP83" i="43" s="1"/>
  <c r="AW83" i="43"/>
  <c r="AV83" i="43"/>
  <c r="AU83" i="43"/>
  <c r="AT83" i="43"/>
  <c r="AS83" i="43"/>
  <c r="AR83" i="43"/>
  <c r="AQ83" i="43"/>
  <c r="AK83" i="43"/>
  <c r="AY82" i="43"/>
  <c r="AX82" i="43"/>
  <c r="AW82" i="43"/>
  <c r="AV82" i="43"/>
  <c r="AU82" i="43"/>
  <c r="AT82" i="43"/>
  <c r="AS82" i="43"/>
  <c r="AR82" i="43"/>
  <c r="AQ82" i="43"/>
  <c r="AK82" i="43"/>
  <c r="AY81" i="43"/>
  <c r="AX81" i="43"/>
  <c r="AW81" i="43"/>
  <c r="AV81" i="43"/>
  <c r="AU81" i="43"/>
  <c r="AT81" i="43"/>
  <c r="AT89" i="43" s="1"/>
  <c r="AS81" i="43"/>
  <c r="AR81" i="43"/>
  <c r="AQ81" i="43"/>
  <c r="AK81" i="43"/>
  <c r="AY80" i="43"/>
  <c r="AX80" i="43"/>
  <c r="AW80" i="43"/>
  <c r="AV80" i="43"/>
  <c r="AU80" i="43"/>
  <c r="AT80" i="43"/>
  <c r="AS80" i="43"/>
  <c r="AR80" i="43"/>
  <c r="AO80" i="43" s="1"/>
  <c r="AQ80" i="43"/>
  <c r="AK80" i="43"/>
  <c r="AY79" i="43"/>
  <c r="AX79" i="43"/>
  <c r="AW79" i="43"/>
  <c r="AV79" i="43"/>
  <c r="AU79" i="43"/>
  <c r="AT79" i="43"/>
  <c r="AS79" i="43"/>
  <c r="AR79" i="43"/>
  <c r="AQ79" i="43"/>
  <c r="AN79" i="43" s="1"/>
  <c r="AK79" i="43"/>
  <c r="AY78" i="43"/>
  <c r="AX78" i="43"/>
  <c r="AW78" i="43"/>
  <c r="AV78" i="43"/>
  <c r="AU78" i="43"/>
  <c r="AT78" i="43"/>
  <c r="AN78" i="43" s="1"/>
  <c r="AS78" i="43"/>
  <c r="AR78" i="43"/>
  <c r="AQ78" i="43"/>
  <c r="AK78" i="43"/>
  <c r="AY77" i="43"/>
  <c r="AX77" i="43"/>
  <c r="AW77" i="43"/>
  <c r="AV77" i="43"/>
  <c r="AU77" i="43"/>
  <c r="AT77" i="43"/>
  <c r="AS77" i="43"/>
  <c r="AR77" i="43"/>
  <c r="AO77" i="43" s="1"/>
  <c r="AQ77" i="43"/>
  <c r="AK77" i="43"/>
  <c r="AY76" i="43"/>
  <c r="AX76" i="43"/>
  <c r="AW76" i="43"/>
  <c r="AV76" i="43"/>
  <c r="AU76" i="43"/>
  <c r="AT76" i="43"/>
  <c r="AS76" i="43"/>
  <c r="AR76" i="43"/>
  <c r="AQ76" i="43"/>
  <c r="AZ76" i="43" s="1"/>
  <c r="AP76" i="43" s="1"/>
  <c r="AK76" i="43"/>
  <c r="AY75" i="43"/>
  <c r="AX75" i="43"/>
  <c r="AW75" i="43"/>
  <c r="AV75" i="43"/>
  <c r="AU75" i="43"/>
  <c r="AT75" i="43"/>
  <c r="AS75" i="43"/>
  <c r="AR75" i="43"/>
  <c r="AQ75" i="43"/>
  <c r="AK75" i="43"/>
  <c r="AY74" i="43"/>
  <c r="AX74" i="43"/>
  <c r="AW74" i="43"/>
  <c r="AV74" i="43"/>
  <c r="AU74" i="43"/>
  <c r="AT74" i="43"/>
  <c r="AS74" i="43"/>
  <c r="AR74" i="43"/>
  <c r="AQ74" i="43"/>
  <c r="AK74" i="43"/>
  <c r="BD73" i="43"/>
  <c r="AY73" i="43"/>
  <c r="AX73" i="43"/>
  <c r="AW73" i="43"/>
  <c r="AV73" i="43"/>
  <c r="AU73" i="43"/>
  <c r="AT73" i="43"/>
  <c r="AS73" i="43"/>
  <c r="AR73" i="43"/>
  <c r="AQ73" i="43"/>
  <c r="AK73" i="43"/>
  <c r="BD72" i="43"/>
  <c r="AY72" i="43"/>
  <c r="AX72" i="43"/>
  <c r="AW72" i="43"/>
  <c r="AV72" i="43"/>
  <c r="AU72" i="43"/>
  <c r="AT72" i="43"/>
  <c r="AO72" i="43"/>
  <c r="AS72" i="43"/>
  <c r="AR72" i="43"/>
  <c r="AQ72" i="43"/>
  <c r="AZ72" i="43" s="1"/>
  <c r="AP72" i="43" s="1"/>
  <c r="AK72" i="43"/>
  <c r="BD71" i="43"/>
  <c r="AY71" i="43"/>
  <c r="AX71" i="43"/>
  <c r="AW71" i="43"/>
  <c r="AV71" i="43"/>
  <c r="AU71" i="43"/>
  <c r="AT71" i="43"/>
  <c r="AS71" i="43"/>
  <c r="AR71" i="43"/>
  <c r="AQ71" i="43"/>
  <c r="AK71" i="43"/>
  <c r="BD70" i="43"/>
  <c r="AY70" i="43"/>
  <c r="AX70" i="43"/>
  <c r="AW70" i="43"/>
  <c r="AV70" i="43"/>
  <c r="AU70" i="43"/>
  <c r="AT70" i="43"/>
  <c r="AS70" i="43"/>
  <c r="AR70" i="43"/>
  <c r="AZ70" i="43"/>
  <c r="AP70" i="43" s="1"/>
  <c r="AQ70" i="43"/>
  <c r="AK70" i="43"/>
  <c r="BD69" i="43"/>
  <c r="AY69" i="43"/>
  <c r="AX69" i="43"/>
  <c r="AW69" i="43"/>
  <c r="AV69" i="43"/>
  <c r="AU69" i="43"/>
  <c r="AT69" i="43"/>
  <c r="AS69" i="43"/>
  <c r="AR69" i="43"/>
  <c r="AQ69" i="43"/>
  <c r="AK69" i="43"/>
  <c r="BD68" i="43"/>
  <c r="AY68" i="43"/>
  <c r="AX68" i="43"/>
  <c r="AW68" i="43"/>
  <c r="AV68" i="43"/>
  <c r="AU68" i="43"/>
  <c r="AT68" i="43"/>
  <c r="AS68" i="43"/>
  <c r="AR68" i="43"/>
  <c r="AQ68" i="43"/>
  <c r="AK68" i="43"/>
  <c r="BD67" i="43"/>
  <c r="AY67" i="43"/>
  <c r="AX67" i="43"/>
  <c r="AW67" i="43"/>
  <c r="AV67" i="43"/>
  <c r="AU67" i="43"/>
  <c r="AT67" i="43"/>
  <c r="AS67" i="43"/>
  <c r="AR67" i="43"/>
  <c r="AQ67" i="43"/>
  <c r="AK67" i="43"/>
  <c r="BD66" i="43"/>
  <c r="AY66" i="43"/>
  <c r="AX66" i="43"/>
  <c r="AW66" i="43"/>
  <c r="AV66" i="43"/>
  <c r="AU66" i="43"/>
  <c r="AT66" i="43"/>
  <c r="AS66" i="43"/>
  <c r="AR66" i="43"/>
  <c r="AQ66" i="43"/>
  <c r="AK66" i="43"/>
  <c r="BD65" i="43"/>
  <c r="AY65" i="43"/>
  <c r="AX65" i="43"/>
  <c r="AW65" i="43"/>
  <c r="AV65" i="43"/>
  <c r="AU65" i="43"/>
  <c r="AO65" i="43" s="1"/>
  <c r="AM65" i="43" s="1"/>
  <c r="AT65" i="43"/>
  <c r="AS65" i="43"/>
  <c r="AR65" i="43"/>
  <c r="AQ65" i="43"/>
  <c r="AK65" i="43"/>
  <c r="AY64" i="43"/>
  <c r="AX64" i="43"/>
  <c r="AW64" i="43"/>
  <c r="AV64" i="43"/>
  <c r="AU64" i="43"/>
  <c r="AT64" i="43"/>
  <c r="AS64" i="43"/>
  <c r="AR64" i="43"/>
  <c r="AQ64" i="43"/>
  <c r="AK64" i="43"/>
  <c r="AY63" i="43"/>
  <c r="AX63" i="43"/>
  <c r="AW63" i="43"/>
  <c r="AV63" i="43"/>
  <c r="AU63" i="43"/>
  <c r="AT63" i="43"/>
  <c r="AS63" i="43"/>
  <c r="AR63" i="43"/>
  <c r="AQ63" i="43"/>
  <c r="AK63" i="43"/>
  <c r="AJ62" i="43"/>
  <c r="AI62" i="43"/>
  <c r="AH62" i="43"/>
  <c r="AG62" i="43"/>
  <c r="AF62" i="43"/>
  <c r="AE62" i="43"/>
  <c r="AD62" i="43"/>
  <c r="AC62" i="43"/>
  <c r="AB62" i="43"/>
  <c r="AA62" i="43"/>
  <c r="Z62" i="43"/>
  <c r="Y62" i="43"/>
  <c r="X62" i="43"/>
  <c r="W62" i="43"/>
  <c r="V62" i="43"/>
  <c r="U62" i="43"/>
  <c r="T62" i="43"/>
  <c r="S62" i="43"/>
  <c r="R62" i="43"/>
  <c r="Q62" i="43"/>
  <c r="P62" i="43"/>
  <c r="O62" i="43"/>
  <c r="N62" i="43"/>
  <c r="M62" i="43"/>
  <c r="L62" i="43"/>
  <c r="K62" i="43"/>
  <c r="J62" i="43"/>
  <c r="I62" i="43"/>
  <c r="H62" i="43"/>
  <c r="G62" i="43"/>
  <c r="F62" i="43"/>
  <c r="AY60" i="43"/>
  <c r="AX60" i="43"/>
  <c r="AW60" i="43"/>
  <c r="AV60" i="43"/>
  <c r="AU60" i="43"/>
  <c r="AT60" i="43"/>
  <c r="AS60" i="43"/>
  <c r="AR60" i="43"/>
  <c r="AQ60" i="43"/>
  <c r="AK60" i="43"/>
  <c r="AY59" i="43"/>
  <c r="AX59" i="43"/>
  <c r="AW59" i="43"/>
  <c r="AV59" i="43"/>
  <c r="AU59" i="43"/>
  <c r="AT59" i="43"/>
  <c r="AS59" i="43"/>
  <c r="AR59" i="43"/>
  <c r="AQ59" i="43"/>
  <c r="AK59" i="43"/>
  <c r="AY58" i="43"/>
  <c r="AX58" i="43"/>
  <c r="AW58" i="43"/>
  <c r="AV58" i="43"/>
  <c r="AU58" i="43"/>
  <c r="AT58" i="43"/>
  <c r="AS58" i="43"/>
  <c r="AR58" i="43"/>
  <c r="AQ58" i="43"/>
  <c r="AK58" i="43"/>
  <c r="AY57" i="43"/>
  <c r="AX57" i="43"/>
  <c r="AW57" i="43"/>
  <c r="AV57" i="43"/>
  <c r="AU57" i="43"/>
  <c r="AT57" i="43"/>
  <c r="AS57" i="43"/>
  <c r="AR57" i="43"/>
  <c r="AQ57" i="43"/>
  <c r="AK57" i="43"/>
  <c r="AY56" i="43"/>
  <c r="AX56" i="43"/>
  <c r="AW56" i="43"/>
  <c r="AV56" i="43"/>
  <c r="AU56" i="43"/>
  <c r="AT56" i="43"/>
  <c r="AS56" i="43"/>
  <c r="AR56" i="43"/>
  <c r="AQ56" i="43"/>
  <c r="AO56" i="43" s="1"/>
  <c r="AK56" i="43"/>
  <c r="AY55" i="43"/>
  <c r="AX55" i="43"/>
  <c r="AW55" i="43"/>
  <c r="AV55" i="43"/>
  <c r="AU55" i="43"/>
  <c r="AT55" i="43"/>
  <c r="AS55" i="43"/>
  <c r="AR55" i="43"/>
  <c r="AQ55" i="43"/>
  <c r="AK55" i="43"/>
  <c r="AY54" i="43"/>
  <c r="AX54" i="43"/>
  <c r="AX62" i="43" s="1"/>
  <c r="AW54" i="43"/>
  <c r="AV54" i="43"/>
  <c r="AU54" i="43"/>
  <c r="AT54" i="43"/>
  <c r="AS54" i="43"/>
  <c r="AR54" i="43"/>
  <c r="AQ54" i="43"/>
  <c r="AK54" i="43"/>
  <c r="AY53" i="43"/>
  <c r="AX53" i="43"/>
  <c r="AW53" i="43"/>
  <c r="AW62" i="43" s="1"/>
  <c r="AV53" i="43"/>
  <c r="AN53" i="43" s="1"/>
  <c r="AU53" i="43"/>
  <c r="AT53" i="43"/>
  <c r="AS53" i="43"/>
  <c r="AR53" i="43"/>
  <c r="AQ53" i="43"/>
  <c r="AK53" i="43"/>
  <c r="AY52" i="43"/>
  <c r="AX52" i="43"/>
  <c r="AW52" i="43"/>
  <c r="AV52" i="43"/>
  <c r="AU52" i="43"/>
  <c r="AU62" i="43" s="1"/>
  <c r="AT52" i="43"/>
  <c r="AS52" i="43"/>
  <c r="AR52" i="43"/>
  <c r="AQ52" i="43"/>
  <c r="AK52" i="43"/>
  <c r="AY51" i="43"/>
  <c r="AX51" i="43"/>
  <c r="AW51" i="43"/>
  <c r="AV51" i="43"/>
  <c r="AU51" i="43"/>
  <c r="AT51" i="43"/>
  <c r="AS51" i="43"/>
  <c r="AR51" i="43"/>
  <c r="AQ51" i="43"/>
  <c r="AK51" i="43"/>
  <c r="AY50" i="43"/>
  <c r="AX50" i="43"/>
  <c r="AW50" i="43"/>
  <c r="AV50" i="43"/>
  <c r="AU50" i="43"/>
  <c r="AT50" i="43"/>
  <c r="AS50" i="43"/>
  <c r="AR50" i="43"/>
  <c r="AQ50" i="43"/>
  <c r="AO50" i="43" s="1"/>
  <c r="AK50" i="43"/>
  <c r="AY49" i="43"/>
  <c r="AX49" i="43"/>
  <c r="AW49" i="43"/>
  <c r="AV49" i="43"/>
  <c r="AU49" i="43"/>
  <c r="AT49" i="43"/>
  <c r="AS49" i="43"/>
  <c r="AR49" i="43"/>
  <c r="AQ49" i="43"/>
  <c r="AK49" i="43"/>
  <c r="AY48" i="43"/>
  <c r="AX48" i="43"/>
  <c r="AW48" i="43"/>
  <c r="AV48" i="43"/>
  <c r="AU48" i="43"/>
  <c r="AT48" i="43"/>
  <c r="AS48" i="43"/>
  <c r="AR48" i="43"/>
  <c r="AQ48" i="43"/>
  <c r="AK48" i="43"/>
  <c r="AY47" i="43"/>
  <c r="AX47" i="43"/>
  <c r="AW47" i="43"/>
  <c r="AV47" i="43"/>
  <c r="AU47" i="43"/>
  <c r="AT47" i="43"/>
  <c r="AS47" i="43"/>
  <c r="AR47" i="43"/>
  <c r="AQ47" i="43"/>
  <c r="AK47" i="43"/>
  <c r="BD46" i="43"/>
  <c r="AY46" i="43"/>
  <c r="AX46" i="43"/>
  <c r="AW46" i="43"/>
  <c r="AV46" i="43"/>
  <c r="AU46" i="43"/>
  <c r="AT46" i="43"/>
  <c r="AS46" i="43"/>
  <c r="AR46" i="43"/>
  <c r="AQ46" i="43"/>
  <c r="AK46" i="43"/>
  <c r="BD45" i="43"/>
  <c r="AY45" i="43"/>
  <c r="AX45" i="43"/>
  <c r="AW45" i="43"/>
  <c r="AV45" i="43"/>
  <c r="AU45" i="43"/>
  <c r="AT45" i="43"/>
  <c r="AS45" i="43"/>
  <c r="AR45" i="43"/>
  <c r="AQ45" i="43"/>
  <c r="AK45" i="43"/>
  <c r="BD44" i="43"/>
  <c r="AY44" i="43"/>
  <c r="AX44" i="43"/>
  <c r="AW44" i="43"/>
  <c r="AV44" i="43"/>
  <c r="AZ44" i="43" s="1"/>
  <c r="AP44" i="43" s="1"/>
  <c r="AU44" i="43"/>
  <c r="AT44" i="43"/>
  <c r="AS44" i="43"/>
  <c r="AR44" i="43"/>
  <c r="AQ44" i="43"/>
  <c r="AK44" i="43"/>
  <c r="BD43" i="43"/>
  <c r="AY43" i="43"/>
  <c r="AX43" i="43"/>
  <c r="AW43" i="43"/>
  <c r="AV43" i="43"/>
  <c r="AU43" i="43"/>
  <c r="AT43" i="43"/>
  <c r="AS43" i="43"/>
  <c r="AR43" i="43"/>
  <c r="AQ43" i="43"/>
  <c r="AK43" i="43"/>
  <c r="BD42" i="43"/>
  <c r="AY42" i="43"/>
  <c r="AX42" i="43"/>
  <c r="AW42" i="43"/>
  <c r="AV42" i="43"/>
  <c r="AU42" i="43"/>
  <c r="AT42" i="43"/>
  <c r="AS42" i="43"/>
  <c r="AR42" i="43"/>
  <c r="AQ42" i="43"/>
  <c r="AK42" i="43"/>
  <c r="BD41" i="43"/>
  <c r="AY41" i="43"/>
  <c r="AX41" i="43"/>
  <c r="AW41" i="43"/>
  <c r="AV41" i="43"/>
  <c r="AU41" i="43"/>
  <c r="AZ41" i="43" s="1"/>
  <c r="AT41" i="43"/>
  <c r="AS41" i="43"/>
  <c r="AR41" i="43"/>
  <c r="AQ41" i="43"/>
  <c r="AK41" i="43"/>
  <c r="BD40" i="43"/>
  <c r="AY40" i="43"/>
  <c r="AX40" i="43"/>
  <c r="AW40" i="43"/>
  <c r="AV40" i="43"/>
  <c r="AU40" i="43"/>
  <c r="AT40" i="43"/>
  <c r="AS40" i="43"/>
  <c r="AR40" i="43"/>
  <c r="AQ40" i="43"/>
  <c r="AK40" i="43"/>
  <c r="BD39" i="43"/>
  <c r="AY39" i="43"/>
  <c r="AX39" i="43"/>
  <c r="AW39" i="43"/>
  <c r="AV39" i="43"/>
  <c r="AU39" i="43"/>
  <c r="AT39" i="43"/>
  <c r="AS39" i="43"/>
  <c r="AR39" i="43"/>
  <c r="AQ39" i="43"/>
  <c r="AZ39" i="43" s="1"/>
  <c r="AP39" i="43" s="1"/>
  <c r="AK39" i="43"/>
  <c r="BD38" i="43"/>
  <c r="AY38" i="43"/>
  <c r="AX38" i="43"/>
  <c r="AW38" i="43"/>
  <c r="AV38" i="43"/>
  <c r="AU38" i="43"/>
  <c r="AT38" i="43"/>
  <c r="AS38" i="43"/>
  <c r="AR38" i="43"/>
  <c r="AQ38" i="43"/>
  <c r="AO38" i="43"/>
  <c r="AK38" i="43"/>
  <c r="AY37" i="43"/>
  <c r="AX37" i="43"/>
  <c r="AW37" i="43"/>
  <c r="AV37" i="43"/>
  <c r="AU37" i="43"/>
  <c r="AT37" i="43"/>
  <c r="AS37" i="43"/>
  <c r="AR37" i="43"/>
  <c r="AQ37" i="43"/>
  <c r="AK37" i="43"/>
  <c r="AY36" i="43"/>
  <c r="AX36" i="43"/>
  <c r="AW36" i="43"/>
  <c r="AV36" i="43"/>
  <c r="AU36" i="43"/>
  <c r="AT36" i="43"/>
  <c r="AS36" i="43"/>
  <c r="AR36" i="43"/>
  <c r="AQ36" i="43"/>
  <c r="AK36" i="43"/>
  <c r="AJ35" i="43"/>
  <c r="AI35" i="43"/>
  <c r="AH35" i="43"/>
  <c r="AG35" i="43"/>
  <c r="AF35" i="43"/>
  <c r="AE35" i="43"/>
  <c r="AD35" i="43"/>
  <c r="AC35" i="43"/>
  <c r="AB35" i="43"/>
  <c r="AA35" i="43"/>
  <c r="Z35" i="43"/>
  <c r="Y35" i="43"/>
  <c r="X35" i="43"/>
  <c r="W35" i="43"/>
  <c r="V35" i="43"/>
  <c r="U35" i="43"/>
  <c r="T35" i="43"/>
  <c r="S35" i="43"/>
  <c r="R35" i="43"/>
  <c r="Q35" i="43"/>
  <c r="P35" i="43"/>
  <c r="O35" i="43"/>
  <c r="N35" i="43"/>
  <c r="M35" i="43"/>
  <c r="L35" i="43"/>
  <c r="K35" i="43"/>
  <c r="J35" i="43"/>
  <c r="I35" i="43"/>
  <c r="H35" i="43"/>
  <c r="G35" i="43"/>
  <c r="F35" i="43"/>
  <c r="AY33" i="43"/>
  <c r="AX33" i="43"/>
  <c r="AW33" i="43"/>
  <c r="AV33" i="43"/>
  <c r="AU33" i="43"/>
  <c r="AT33" i="43"/>
  <c r="AS33" i="43"/>
  <c r="AR33" i="43"/>
  <c r="AQ33" i="43"/>
  <c r="AZ33" i="43" s="1"/>
  <c r="AP33" i="43" s="1"/>
  <c r="AK33" i="43"/>
  <c r="AY32" i="43"/>
  <c r="AX32" i="43"/>
  <c r="AW32" i="43"/>
  <c r="AV32" i="43"/>
  <c r="AU32" i="43"/>
  <c r="AT32" i="43"/>
  <c r="AS32" i="43"/>
  <c r="AR32" i="43"/>
  <c r="AQ32" i="43"/>
  <c r="AK32" i="43"/>
  <c r="AY31" i="43"/>
  <c r="AX31" i="43"/>
  <c r="AW31" i="43"/>
  <c r="AV31" i="43"/>
  <c r="AU31" i="43"/>
  <c r="AT31" i="43"/>
  <c r="AS31" i="43"/>
  <c r="AR31" i="43"/>
  <c r="AQ31" i="43"/>
  <c r="AK31" i="43"/>
  <c r="AY30" i="43"/>
  <c r="AX30" i="43"/>
  <c r="AW30" i="43"/>
  <c r="AV30" i="43"/>
  <c r="AU30" i="43"/>
  <c r="AT30" i="43"/>
  <c r="AS30" i="43"/>
  <c r="AR30" i="43"/>
  <c r="AQ30" i="43"/>
  <c r="AK30" i="43"/>
  <c r="AY29" i="43"/>
  <c r="AX29" i="43"/>
  <c r="AW29" i="43"/>
  <c r="AV29" i="43"/>
  <c r="AU29" i="43"/>
  <c r="AT29" i="43"/>
  <c r="AS29" i="43"/>
  <c r="AR29" i="43"/>
  <c r="AQ29" i="43"/>
  <c r="AK29" i="43"/>
  <c r="AY28" i="43"/>
  <c r="AX28" i="43"/>
  <c r="AW28" i="43"/>
  <c r="AV28" i="43"/>
  <c r="AU28" i="43"/>
  <c r="AT28" i="43"/>
  <c r="AS28" i="43"/>
  <c r="AR28" i="43"/>
  <c r="AQ28" i="43"/>
  <c r="AK28" i="43"/>
  <c r="AY27" i="43"/>
  <c r="AX27" i="43"/>
  <c r="AW27" i="43"/>
  <c r="AV27" i="43"/>
  <c r="AU27" i="43"/>
  <c r="AT27" i="43"/>
  <c r="AS27" i="43"/>
  <c r="AR27" i="43"/>
  <c r="AQ27" i="43"/>
  <c r="AN27" i="43" s="1"/>
  <c r="AK27" i="43"/>
  <c r="AY26" i="43"/>
  <c r="AX26" i="43"/>
  <c r="AW26" i="43"/>
  <c r="AV26" i="43"/>
  <c r="AU26" i="43"/>
  <c r="AT26" i="43"/>
  <c r="AS26" i="43"/>
  <c r="AR26" i="43"/>
  <c r="AQ26" i="43"/>
  <c r="AK26" i="43"/>
  <c r="AY25" i="43"/>
  <c r="AX25" i="43"/>
  <c r="AW25" i="43"/>
  <c r="AV25" i="43"/>
  <c r="AU25" i="43"/>
  <c r="AT25" i="43"/>
  <c r="AS25" i="43"/>
  <c r="AR25" i="43"/>
  <c r="AQ25" i="43"/>
  <c r="AK25" i="43"/>
  <c r="AY24" i="43"/>
  <c r="AX24" i="43"/>
  <c r="AW24" i="43"/>
  <c r="AV24" i="43"/>
  <c r="AU24" i="43"/>
  <c r="AT24" i="43"/>
  <c r="AS24" i="43"/>
  <c r="AR24" i="43"/>
  <c r="AQ24" i="43"/>
  <c r="AK24" i="43"/>
  <c r="AY23" i="43"/>
  <c r="AX23" i="43"/>
  <c r="AW23" i="43"/>
  <c r="AV23" i="43"/>
  <c r="AU23" i="43"/>
  <c r="AT23" i="43"/>
  <c r="AS23" i="43"/>
  <c r="AR23" i="43"/>
  <c r="AQ23" i="43"/>
  <c r="AK23" i="43"/>
  <c r="AY22" i="43"/>
  <c r="AX22" i="43"/>
  <c r="AW22" i="43"/>
  <c r="AV22" i="43"/>
  <c r="AU22" i="43"/>
  <c r="AZ22" i="43" s="1"/>
  <c r="AP22" i="43" s="1"/>
  <c r="AT22" i="43"/>
  <c r="AS22" i="43"/>
  <c r="AR22" i="43"/>
  <c r="AQ22" i="43"/>
  <c r="AK22" i="43"/>
  <c r="AY21" i="43"/>
  <c r="AX21" i="43"/>
  <c r="AW21" i="43"/>
  <c r="AV21" i="43"/>
  <c r="AU21" i="43"/>
  <c r="AT21" i="43"/>
  <c r="AS21" i="43"/>
  <c r="AR21" i="43"/>
  <c r="AQ21" i="43"/>
  <c r="AO21" i="43" s="1"/>
  <c r="AK21" i="43"/>
  <c r="AY20" i="43"/>
  <c r="AX20" i="43"/>
  <c r="AW20" i="43"/>
  <c r="AV20" i="43"/>
  <c r="AU20" i="43"/>
  <c r="AT20" i="43"/>
  <c r="AS20" i="43"/>
  <c r="AR20" i="43"/>
  <c r="AQ20" i="43"/>
  <c r="AK20" i="43"/>
  <c r="BD19" i="43"/>
  <c r="AY19" i="43"/>
  <c r="AX19" i="43"/>
  <c r="AW19" i="43"/>
  <c r="AV19" i="43"/>
  <c r="AU19" i="43"/>
  <c r="AT19" i="43"/>
  <c r="AS19" i="43"/>
  <c r="AR19" i="43"/>
  <c r="AQ19" i="43"/>
  <c r="AK19" i="43"/>
  <c r="BD18" i="43"/>
  <c r="AY18" i="43"/>
  <c r="AX18" i="43"/>
  <c r="AW18" i="43"/>
  <c r="AV18" i="43"/>
  <c r="AU18" i="43"/>
  <c r="AT18" i="43"/>
  <c r="AS18" i="43"/>
  <c r="AR18" i="43"/>
  <c r="AQ18" i="43"/>
  <c r="AK18" i="43"/>
  <c r="BD17" i="43"/>
  <c r="AY17" i="43"/>
  <c r="AX17" i="43"/>
  <c r="AW17" i="43"/>
  <c r="AV17" i="43"/>
  <c r="AU17" i="43"/>
  <c r="AT17" i="43"/>
  <c r="AS17" i="43"/>
  <c r="AR17" i="43"/>
  <c r="AQ17" i="43"/>
  <c r="AK17" i="43"/>
  <c r="BD16" i="43"/>
  <c r="AY16" i="43"/>
  <c r="AX16" i="43"/>
  <c r="AW16" i="43"/>
  <c r="AV16" i="43"/>
  <c r="AU16" i="43"/>
  <c r="AT16" i="43"/>
  <c r="AS16" i="43"/>
  <c r="AR16" i="43"/>
  <c r="AQ16" i="43"/>
  <c r="AK16" i="43"/>
  <c r="BD15" i="43"/>
  <c r="AY15" i="43"/>
  <c r="AX15" i="43"/>
  <c r="AW15" i="43"/>
  <c r="AV15" i="43"/>
  <c r="AU15" i="43"/>
  <c r="AT15" i="43"/>
  <c r="AS15" i="43"/>
  <c r="AR15" i="43"/>
  <c r="AO15" i="43" s="1"/>
  <c r="AM15" i="43" s="1"/>
  <c r="AL15" i="43" s="1"/>
  <c r="AQ15" i="43"/>
  <c r="AK15" i="43"/>
  <c r="BD14" i="43"/>
  <c r="AY14" i="43"/>
  <c r="AX14" i="43"/>
  <c r="AW14" i="43"/>
  <c r="AV14" i="43"/>
  <c r="AU14" i="43"/>
  <c r="AT14" i="43"/>
  <c r="AS14" i="43"/>
  <c r="AR14" i="43"/>
  <c r="AQ14" i="43"/>
  <c r="AZ14" i="43" s="1"/>
  <c r="AP14" i="43" s="1"/>
  <c r="AK14" i="43"/>
  <c r="BD13" i="43"/>
  <c r="AY13" i="43"/>
  <c r="AX13" i="43"/>
  <c r="AW13" i="43"/>
  <c r="AV13" i="43"/>
  <c r="AU13" i="43"/>
  <c r="AZ13" i="43" s="1"/>
  <c r="AT13" i="43"/>
  <c r="AS13" i="43"/>
  <c r="AR13" i="43"/>
  <c r="AQ13" i="43"/>
  <c r="AK13" i="43"/>
  <c r="BD12" i="43"/>
  <c r="AY12" i="43"/>
  <c r="AX12" i="43"/>
  <c r="AW12" i="43"/>
  <c r="AV12" i="43"/>
  <c r="AU12" i="43"/>
  <c r="AT12" i="43"/>
  <c r="AS12" i="43"/>
  <c r="AR12" i="43"/>
  <c r="AQ12" i="43"/>
  <c r="AO12" i="43" s="1"/>
  <c r="AK12" i="43"/>
  <c r="BD11" i="43"/>
  <c r="AY11" i="43"/>
  <c r="AX11" i="43"/>
  <c r="AW11" i="43"/>
  <c r="AV11" i="43"/>
  <c r="AU11" i="43"/>
  <c r="AZ11" i="43" s="1"/>
  <c r="AT11" i="43"/>
  <c r="AS11" i="43"/>
  <c r="AR11" i="43"/>
  <c r="AQ11" i="43"/>
  <c r="AO11" i="43" s="1"/>
  <c r="AK11" i="43"/>
  <c r="AY10" i="43"/>
  <c r="AX10" i="43"/>
  <c r="AW10" i="43"/>
  <c r="AV10" i="43"/>
  <c r="AU10" i="43"/>
  <c r="AT10" i="43"/>
  <c r="AS10" i="43"/>
  <c r="AR10" i="43"/>
  <c r="AQ10" i="43"/>
  <c r="AK10" i="43"/>
  <c r="AY9" i="43"/>
  <c r="AX9" i="43"/>
  <c r="AW9" i="43"/>
  <c r="AV9" i="43"/>
  <c r="AU9" i="43"/>
  <c r="AT9" i="43"/>
  <c r="AS9" i="43"/>
  <c r="AR9" i="43"/>
  <c r="AQ9" i="43"/>
  <c r="AO9" i="43" s="1"/>
  <c r="AK9" i="43"/>
  <c r="AY8" i="43"/>
  <c r="AX8" i="43"/>
  <c r="AW8" i="43"/>
  <c r="AV8" i="43"/>
  <c r="AZ8" i="43" s="1"/>
  <c r="AP8" i="43" s="1"/>
  <c r="AU8" i="43"/>
  <c r="AT8" i="43"/>
  <c r="AS8" i="43"/>
  <c r="AR8" i="43"/>
  <c r="AQ8" i="43"/>
  <c r="AK8" i="43"/>
  <c r="AJ89" i="42"/>
  <c r="AI89" i="42"/>
  <c r="AH89" i="42"/>
  <c r="AG89" i="42"/>
  <c r="AF89" i="42"/>
  <c r="AE89" i="42"/>
  <c r="AD89" i="42"/>
  <c r="AC89" i="42"/>
  <c r="AB89" i="42"/>
  <c r="AA89" i="42"/>
  <c r="Z89" i="42"/>
  <c r="Y89" i="42"/>
  <c r="X89" i="42"/>
  <c r="W89" i="42"/>
  <c r="V89" i="42"/>
  <c r="U89" i="42"/>
  <c r="T89" i="42"/>
  <c r="S89" i="42"/>
  <c r="R89" i="42"/>
  <c r="Q89" i="42"/>
  <c r="P89" i="42"/>
  <c r="O89" i="42"/>
  <c r="N89" i="42"/>
  <c r="M89" i="42"/>
  <c r="L89" i="42"/>
  <c r="K89" i="42"/>
  <c r="J89" i="42"/>
  <c r="I89" i="42"/>
  <c r="H89" i="42"/>
  <c r="G89" i="42"/>
  <c r="F89" i="42"/>
  <c r="AY87" i="42"/>
  <c r="AX87" i="42"/>
  <c r="AW87" i="42"/>
  <c r="AV87" i="42"/>
  <c r="AU87" i="42"/>
  <c r="AT87" i="42"/>
  <c r="AS87" i="42"/>
  <c r="AR87" i="42"/>
  <c r="AQ87" i="42"/>
  <c r="AK87" i="42"/>
  <c r="AY86" i="42"/>
  <c r="AX86" i="42"/>
  <c r="AW86" i="42"/>
  <c r="AV86" i="42"/>
  <c r="AU86" i="42"/>
  <c r="AT86" i="42"/>
  <c r="AS86" i="42"/>
  <c r="AR86" i="42"/>
  <c r="AQ86" i="42"/>
  <c r="AK86" i="42"/>
  <c r="AY85" i="42"/>
  <c r="AX85" i="42"/>
  <c r="AW85" i="42"/>
  <c r="AV85" i="42"/>
  <c r="AU85" i="42"/>
  <c r="AT85" i="42"/>
  <c r="AS85" i="42"/>
  <c r="AR85" i="42"/>
  <c r="AQ85" i="42"/>
  <c r="AK85" i="42"/>
  <c r="AY84" i="42"/>
  <c r="AX84" i="42"/>
  <c r="AW84" i="42"/>
  <c r="AV84" i="42"/>
  <c r="AU84" i="42"/>
  <c r="AT84" i="42"/>
  <c r="AS84" i="42"/>
  <c r="AR84" i="42"/>
  <c r="AQ84" i="42"/>
  <c r="AK84" i="42"/>
  <c r="AY83" i="42"/>
  <c r="AX83" i="42"/>
  <c r="AW83" i="42"/>
  <c r="AV83" i="42"/>
  <c r="AU83" i="42"/>
  <c r="AT83" i="42"/>
  <c r="AS83" i="42"/>
  <c r="AR83" i="42"/>
  <c r="AQ83" i="42"/>
  <c r="AK83" i="42"/>
  <c r="AY82" i="42"/>
  <c r="AX82" i="42"/>
  <c r="AW82" i="42"/>
  <c r="AV82" i="42"/>
  <c r="AU82" i="42"/>
  <c r="AT82" i="42"/>
  <c r="AS82" i="42"/>
  <c r="AR82" i="42"/>
  <c r="AQ82" i="42"/>
  <c r="AK82" i="42"/>
  <c r="AY81" i="42"/>
  <c r="AX81" i="42"/>
  <c r="AW81" i="42"/>
  <c r="AV81" i="42"/>
  <c r="AU81" i="42"/>
  <c r="AT81" i="42"/>
  <c r="AS81" i="42"/>
  <c r="AR81" i="42"/>
  <c r="AQ81" i="42"/>
  <c r="AK81" i="42"/>
  <c r="AY80" i="42"/>
  <c r="AX80" i="42"/>
  <c r="AW80" i="42"/>
  <c r="AV80" i="42"/>
  <c r="AU80" i="42"/>
  <c r="AT80" i="42"/>
  <c r="AS80" i="42"/>
  <c r="AR80" i="42"/>
  <c r="AQ80" i="42"/>
  <c r="AK80" i="42"/>
  <c r="AY79" i="42"/>
  <c r="AX79" i="42"/>
  <c r="AW79" i="42"/>
  <c r="AV79" i="42"/>
  <c r="AU79" i="42"/>
  <c r="AT79" i="42"/>
  <c r="AS79" i="42"/>
  <c r="AR79" i="42"/>
  <c r="AQ79" i="42"/>
  <c r="AK79" i="42"/>
  <c r="AY78" i="42"/>
  <c r="AX78" i="42"/>
  <c r="AW78" i="42"/>
  <c r="AV78" i="42"/>
  <c r="AU78" i="42"/>
  <c r="AT78" i="42"/>
  <c r="AS78" i="42"/>
  <c r="AR78" i="42"/>
  <c r="AQ78" i="42"/>
  <c r="AK78" i="42"/>
  <c r="AY77" i="42"/>
  <c r="AX77" i="42"/>
  <c r="AW77" i="42"/>
  <c r="AV77" i="42"/>
  <c r="AU77" i="42"/>
  <c r="AT77" i="42"/>
  <c r="AZ77" i="42" s="1"/>
  <c r="AS77" i="42"/>
  <c r="AR77" i="42"/>
  <c r="AQ77" i="42"/>
  <c r="AP77" i="42"/>
  <c r="AK77" i="42"/>
  <c r="AY76" i="42"/>
  <c r="AX76" i="42"/>
  <c r="AW76" i="42"/>
  <c r="AV76" i="42"/>
  <c r="AU76" i="42"/>
  <c r="AT76" i="42"/>
  <c r="AS76" i="42"/>
  <c r="AR76" i="42"/>
  <c r="AQ76" i="42"/>
  <c r="AK76" i="42"/>
  <c r="AY75" i="42"/>
  <c r="AX75" i="42"/>
  <c r="AW75" i="42"/>
  <c r="AV75" i="42"/>
  <c r="AU75" i="42"/>
  <c r="AT75" i="42"/>
  <c r="AS75" i="42"/>
  <c r="AR75" i="42"/>
  <c r="AQ75" i="42"/>
  <c r="AZ75" i="42" s="1"/>
  <c r="AP75" i="42" s="1"/>
  <c r="AK75" i="42"/>
  <c r="AY74" i="42"/>
  <c r="AX74" i="42"/>
  <c r="AO74" i="42" s="1"/>
  <c r="AW74" i="42"/>
  <c r="AV74" i="42"/>
  <c r="AU74" i="42"/>
  <c r="AT74" i="42"/>
  <c r="AS74" i="42"/>
  <c r="AR74" i="42"/>
  <c r="AQ74" i="42"/>
  <c r="AK74" i="42"/>
  <c r="BD73" i="42"/>
  <c r="AY73" i="42"/>
  <c r="AX73" i="42"/>
  <c r="AW73" i="42"/>
  <c r="AV73" i="42"/>
  <c r="AU73" i="42"/>
  <c r="AT73" i="42"/>
  <c r="AS73" i="42"/>
  <c r="AO73" i="42" s="1"/>
  <c r="AR73" i="42"/>
  <c r="AQ73" i="42"/>
  <c r="AK73" i="42"/>
  <c r="BD72" i="42"/>
  <c r="AY72" i="42"/>
  <c r="AX72" i="42"/>
  <c r="AW72" i="42"/>
  <c r="AV72" i="42"/>
  <c r="AU72" i="42"/>
  <c r="AT72" i="42"/>
  <c r="AS72" i="42"/>
  <c r="AR72" i="42"/>
  <c r="AQ72" i="42"/>
  <c r="AK72" i="42"/>
  <c r="BD71" i="42"/>
  <c r="AY71" i="42"/>
  <c r="AX71" i="42"/>
  <c r="AW71" i="42"/>
  <c r="AV71" i="42"/>
  <c r="AU71" i="42"/>
  <c r="AT71" i="42"/>
  <c r="AS71" i="42"/>
  <c r="AR71" i="42"/>
  <c r="AQ71" i="42"/>
  <c r="AO71" i="42" s="1"/>
  <c r="AM71" i="42" s="1"/>
  <c r="AL71" i="42" s="1"/>
  <c r="AK71" i="42"/>
  <c r="BD70" i="42"/>
  <c r="AY70" i="42"/>
  <c r="AX70" i="42"/>
  <c r="AW70" i="42"/>
  <c r="AV70" i="42"/>
  <c r="AU70" i="42"/>
  <c r="AT70" i="42"/>
  <c r="AS70" i="42"/>
  <c r="AR70" i="42"/>
  <c r="AQ70" i="42"/>
  <c r="AK70" i="42"/>
  <c r="BD69" i="42"/>
  <c r="AY69" i="42"/>
  <c r="AX69" i="42"/>
  <c r="AW69" i="42"/>
  <c r="AV69" i="42"/>
  <c r="AU69" i="42"/>
  <c r="AO69" i="42" s="1"/>
  <c r="AT69" i="42"/>
  <c r="AS69" i="42"/>
  <c r="AR69" i="42"/>
  <c r="AQ69" i="42"/>
  <c r="AK69" i="42"/>
  <c r="BD68" i="42"/>
  <c r="AY68" i="42"/>
  <c r="AX68" i="42"/>
  <c r="AW68" i="42"/>
  <c r="AV68" i="42"/>
  <c r="AU68" i="42"/>
  <c r="AT68" i="42"/>
  <c r="AS68" i="42"/>
  <c r="AR68" i="42"/>
  <c r="AQ68" i="42"/>
  <c r="AK68" i="42"/>
  <c r="BD67" i="42"/>
  <c r="AY67" i="42"/>
  <c r="AX67" i="42"/>
  <c r="AW67" i="42"/>
  <c r="AV67" i="42"/>
  <c r="AU67" i="42"/>
  <c r="AT67" i="42"/>
  <c r="AS67" i="42"/>
  <c r="AR67" i="42"/>
  <c r="AQ67" i="42"/>
  <c r="AK67" i="42"/>
  <c r="BD66" i="42"/>
  <c r="AN71" i="42"/>
  <c r="AY66" i="42"/>
  <c r="AX66" i="42"/>
  <c r="AW66" i="42"/>
  <c r="AV66" i="42"/>
  <c r="AU66" i="42"/>
  <c r="AO66" i="42" s="1"/>
  <c r="AT66" i="42"/>
  <c r="AS66" i="42"/>
  <c r="AR66" i="42"/>
  <c r="AQ66" i="42"/>
  <c r="AK66" i="42"/>
  <c r="BD65" i="42"/>
  <c r="AY65" i="42"/>
  <c r="AX65" i="42"/>
  <c r="AW65" i="42"/>
  <c r="AV65" i="42"/>
  <c r="AU65" i="42"/>
  <c r="AT65" i="42"/>
  <c r="AS65" i="42"/>
  <c r="AR65" i="42"/>
  <c r="AQ65" i="42"/>
  <c r="AK65" i="42"/>
  <c r="AY64" i="42"/>
  <c r="AX64" i="42"/>
  <c r="AW64" i="42"/>
  <c r="AZ64" i="42" s="1"/>
  <c r="AP64" i="42" s="1"/>
  <c r="AV64" i="42"/>
  <c r="AU64" i="42"/>
  <c r="AT64" i="42"/>
  <c r="AS64" i="42"/>
  <c r="AR64" i="42"/>
  <c r="AQ64" i="42"/>
  <c r="AK64" i="42"/>
  <c r="AY63" i="42"/>
  <c r="AX63" i="42"/>
  <c r="AW63" i="42"/>
  <c r="AV63" i="42"/>
  <c r="AU63" i="42"/>
  <c r="AT63" i="42"/>
  <c r="AS63" i="42"/>
  <c r="AR63" i="42"/>
  <c r="AQ63" i="42"/>
  <c r="AK63" i="42"/>
  <c r="AJ62" i="42"/>
  <c r="AI62" i="42"/>
  <c r="AH62" i="42"/>
  <c r="AG62" i="42"/>
  <c r="AF62" i="42"/>
  <c r="AE62" i="42"/>
  <c r="AD62" i="42"/>
  <c r="AC62" i="42"/>
  <c r="AB62" i="42"/>
  <c r="AA62" i="42"/>
  <c r="Z62" i="42"/>
  <c r="Y62" i="42"/>
  <c r="X62" i="42"/>
  <c r="W62" i="42"/>
  <c r="V62" i="42"/>
  <c r="U62" i="42"/>
  <c r="T62" i="42"/>
  <c r="S62" i="42"/>
  <c r="R62" i="42"/>
  <c r="Q62" i="42"/>
  <c r="P62" i="42"/>
  <c r="O62" i="42"/>
  <c r="N62" i="42"/>
  <c r="M62" i="42"/>
  <c r="L62" i="42"/>
  <c r="K62" i="42"/>
  <c r="J62" i="42"/>
  <c r="I62" i="42"/>
  <c r="H62" i="42"/>
  <c r="G62" i="42"/>
  <c r="F62" i="42"/>
  <c r="AY60" i="42"/>
  <c r="AX60" i="42"/>
  <c r="AW60" i="42"/>
  <c r="AV60" i="42"/>
  <c r="AU60" i="42"/>
  <c r="AT60" i="42"/>
  <c r="AS60" i="42"/>
  <c r="AR60" i="42"/>
  <c r="AQ60" i="42"/>
  <c r="AK60" i="42"/>
  <c r="AY59" i="42"/>
  <c r="AX59" i="42"/>
  <c r="AW59" i="42"/>
  <c r="AV59" i="42"/>
  <c r="AU59" i="42"/>
  <c r="AT59" i="42"/>
  <c r="AS59" i="42"/>
  <c r="AR59" i="42"/>
  <c r="AQ59" i="42"/>
  <c r="AK59" i="42"/>
  <c r="AY58" i="42"/>
  <c r="AX58" i="42"/>
  <c r="AW58" i="42"/>
  <c r="AV58" i="42"/>
  <c r="AU58" i="42"/>
  <c r="AT58" i="42"/>
  <c r="AS58" i="42"/>
  <c r="AR58" i="42"/>
  <c r="AQ58" i="42"/>
  <c r="AK58" i="42"/>
  <c r="AY57" i="42"/>
  <c r="AX57" i="42"/>
  <c r="AW57" i="42"/>
  <c r="AV57" i="42"/>
  <c r="AU57" i="42"/>
  <c r="AT57" i="42"/>
  <c r="AS57" i="42"/>
  <c r="AR57" i="42"/>
  <c r="AQ57" i="42"/>
  <c r="AK57" i="42"/>
  <c r="AY56" i="42"/>
  <c r="AX56" i="42"/>
  <c r="AW56" i="42"/>
  <c r="AV56" i="42"/>
  <c r="AU56" i="42"/>
  <c r="AT56" i="42"/>
  <c r="AS56" i="42"/>
  <c r="AR56" i="42"/>
  <c r="AQ56" i="42"/>
  <c r="AK56" i="42"/>
  <c r="AY55" i="42"/>
  <c r="AX55" i="42"/>
  <c r="AW55" i="42"/>
  <c r="AV55" i="42"/>
  <c r="AU55" i="42"/>
  <c r="AT55" i="42"/>
  <c r="AS55" i="42"/>
  <c r="AR55" i="42"/>
  <c r="AQ55" i="42"/>
  <c r="AK55" i="42"/>
  <c r="AY54" i="42"/>
  <c r="AX54" i="42"/>
  <c r="AW54" i="42"/>
  <c r="AV54" i="42"/>
  <c r="AU54" i="42"/>
  <c r="AT54" i="42"/>
  <c r="AS54" i="42"/>
  <c r="AR54" i="42"/>
  <c r="AQ54" i="42"/>
  <c r="AK54" i="42"/>
  <c r="AY53" i="42"/>
  <c r="AX53" i="42"/>
  <c r="AW53" i="42"/>
  <c r="AV53" i="42"/>
  <c r="AU53" i="42"/>
  <c r="AT53" i="42"/>
  <c r="AS53" i="42"/>
  <c r="AR53" i="42"/>
  <c r="AQ53" i="42"/>
  <c r="AK53" i="42"/>
  <c r="AY52" i="42"/>
  <c r="AX52" i="42"/>
  <c r="AW52" i="42"/>
  <c r="AV52" i="42"/>
  <c r="AU52" i="42"/>
  <c r="AT52" i="42"/>
  <c r="AS52" i="42"/>
  <c r="AR52" i="42"/>
  <c r="AQ52" i="42"/>
  <c r="AK52" i="42"/>
  <c r="AY51" i="42"/>
  <c r="AX51" i="42"/>
  <c r="AW51" i="42"/>
  <c r="AV51" i="42"/>
  <c r="AU51" i="42"/>
  <c r="AT51" i="42"/>
  <c r="AS51" i="42"/>
  <c r="AR51" i="42"/>
  <c r="AQ51" i="42"/>
  <c r="AK51" i="42"/>
  <c r="AY50" i="42"/>
  <c r="AX50" i="42"/>
  <c r="AW50" i="42"/>
  <c r="AV50" i="42"/>
  <c r="AU50" i="42"/>
  <c r="AT50" i="42"/>
  <c r="AS50" i="42"/>
  <c r="AR50" i="42"/>
  <c r="AQ50" i="42"/>
  <c r="AK50" i="42"/>
  <c r="AY49" i="42"/>
  <c r="AX49" i="42"/>
  <c r="AW49" i="42"/>
  <c r="AV49" i="42"/>
  <c r="AU49" i="42"/>
  <c r="AT49" i="42"/>
  <c r="AS49" i="42"/>
  <c r="AR49" i="42"/>
  <c r="AQ49" i="42"/>
  <c r="AK49" i="42"/>
  <c r="AY48" i="42"/>
  <c r="AZ48" i="42" s="1"/>
  <c r="AP48" i="42" s="1"/>
  <c r="AX48" i="42"/>
  <c r="AW48" i="42"/>
  <c r="AV48" i="42"/>
  <c r="AU48" i="42"/>
  <c r="AT48" i="42"/>
  <c r="AS48" i="42"/>
  <c r="AR48" i="42"/>
  <c r="AQ48" i="42"/>
  <c r="AK48" i="42"/>
  <c r="AY47" i="42"/>
  <c r="AX47" i="42"/>
  <c r="AW47" i="42"/>
  <c r="AV47" i="42"/>
  <c r="AU47" i="42"/>
  <c r="AT47" i="42"/>
  <c r="AS47" i="42"/>
  <c r="AO47" i="42" s="1"/>
  <c r="AR47" i="42"/>
  <c r="AQ47" i="42"/>
  <c r="AK47" i="42"/>
  <c r="BD46" i="42"/>
  <c r="AY46" i="42"/>
  <c r="AX46" i="42"/>
  <c r="AW46" i="42"/>
  <c r="AV46" i="42"/>
  <c r="AU46" i="42"/>
  <c r="AT46" i="42"/>
  <c r="AS46" i="42"/>
  <c r="AO46" i="42" s="1"/>
  <c r="AR46" i="42"/>
  <c r="AQ46" i="42"/>
  <c r="AK46" i="42"/>
  <c r="BD45" i="42"/>
  <c r="AY45" i="42"/>
  <c r="AX45" i="42"/>
  <c r="AW45" i="42"/>
  <c r="AV45" i="42"/>
  <c r="AU45" i="42"/>
  <c r="AT45" i="42"/>
  <c r="AS45" i="42"/>
  <c r="AR45" i="42"/>
  <c r="AQ45" i="42"/>
  <c r="AO45" i="42" s="1"/>
  <c r="AM45" i="42" s="1"/>
  <c r="AL45" i="42" s="1"/>
  <c r="AK45" i="42"/>
  <c r="BD44" i="42"/>
  <c r="AY44" i="42"/>
  <c r="AX44" i="42"/>
  <c r="AW44" i="42"/>
  <c r="AV44" i="42"/>
  <c r="AU44" i="42"/>
  <c r="AZ44" i="42" s="1"/>
  <c r="AP44" i="42" s="1"/>
  <c r="AT44" i="42"/>
  <c r="AS44" i="42"/>
  <c r="AR44" i="42"/>
  <c r="AQ44" i="42"/>
  <c r="AO44" i="42"/>
  <c r="AK44" i="42"/>
  <c r="BD43" i="42"/>
  <c r="AY43" i="42"/>
  <c r="AX43" i="42"/>
  <c r="AW43" i="42"/>
  <c r="AV43" i="42"/>
  <c r="AU43" i="42"/>
  <c r="AT43" i="42"/>
  <c r="AS43" i="42"/>
  <c r="AR43" i="42"/>
  <c r="AQ43" i="42"/>
  <c r="AK43" i="42"/>
  <c r="BD42" i="42"/>
  <c r="AY42" i="42"/>
  <c r="AX42" i="42"/>
  <c r="AW42" i="42"/>
  <c r="AV42" i="42"/>
  <c r="AU42" i="42"/>
  <c r="AT42" i="42"/>
  <c r="AS42" i="42"/>
  <c r="AR42" i="42"/>
  <c r="AQ42" i="42"/>
  <c r="AK42" i="42"/>
  <c r="BD41" i="42"/>
  <c r="AY41" i="42"/>
  <c r="AX41" i="42"/>
  <c r="AW41" i="42"/>
  <c r="AV41" i="42"/>
  <c r="AU41" i="42"/>
  <c r="AT41" i="42"/>
  <c r="AS41" i="42"/>
  <c r="AR41" i="42"/>
  <c r="AQ41" i="42"/>
  <c r="AK41" i="42"/>
  <c r="BD40" i="42"/>
  <c r="AY40" i="42"/>
  <c r="AX40" i="42"/>
  <c r="AW40" i="42"/>
  <c r="AV40" i="42"/>
  <c r="AU40" i="42"/>
  <c r="AT40" i="42"/>
  <c r="AS40" i="42"/>
  <c r="AR40" i="42"/>
  <c r="AQ40" i="42"/>
  <c r="AK40" i="42"/>
  <c r="BD39" i="42"/>
  <c r="AY39" i="42"/>
  <c r="AX39" i="42"/>
  <c r="AW39" i="42"/>
  <c r="AV39" i="42"/>
  <c r="AU39" i="42"/>
  <c r="AT39" i="42"/>
  <c r="AS39" i="42"/>
  <c r="AR39" i="42"/>
  <c r="AQ39" i="42"/>
  <c r="AZ39" i="42" s="1"/>
  <c r="AP39" i="42" s="1"/>
  <c r="AK39" i="42"/>
  <c r="BD38" i="42"/>
  <c r="AY38" i="42"/>
  <c r="AX38" i="42"/>
  <c r="AW38" i="42"/>
  <c r="AV38" i="42"/>
  <c r="AU38" i="42"/>
  <c r="AT38" i="42"/>
  <c r="AZ38" i="42" s="1"/>
  <c r="AS38" i="42"/>
  <c r="AR38" i="42"/>
  <c r="AO38" i="42" s="1"/>
  <c r="AQ38" i="42"/>
  <c r="AP38" i="42"/>
  <c r="AK38" i="42"/>
  <c r="AY37" i="42"/>
  <c r="AX37" i="42"/>
  <c r="AW37" i="42"/>
  <c r="AV37" i="42"/>
  <c r="AU37" i="42"/>
  <c r="AT37" i="42"/>
  <c r="AS37" i="42"/>
  <c r="AR37" i="42"/>
  <c r="AQ37" i="42"/>
  <c r="AK37" i="42"/>
  <c r="AY36" i="42"/>
  <c r="AX36" i="42"/>
  <c r="AW36" i="42"/>
  <c r="AV36" i="42"/>
  <c r="AU36" i="42"/>
  <c r="AT36" i="42"/>
  <c r="AS36" i="42"/>
  <c r="AR36" i="42"/>
  <c r="AQ36" i="42"/>
  <c r="AO36" i="42" s="1"/>
  <c r="AK36" i="42"/>
  <c r="AJ35" i="42"/>
  <c r="AI35" i="42"/>
  <c r="AH35" i="42"/>
  <c r="AG35" i="42"/>
  <c r="AF35" i="42"/>
  <c r="AE35" i="42"/>
  <c r="AD35" i="42"/>
  <c r="AC35" i="42"/>
  <c r="AB35" i="42"/>
  <c r="AA35" i="42"/>
  <c r="Z35" i="42"/>
  <c r="Y35" i="42"/>
  <c r="X35" i="42"/>
  <c r="W35" i="42"/>
  <c r="V35" i="42"/>
  <c r="U35" i="42"/>
  <c r="T35" i="42"/>
  <c r="S35" i="42"/>
  <c r="R35" i="42"/>
  <c r="Q35" i="42"/>
  <c r="P35" i="42"/>
  <c r="O35" i="42"/>
  <c r="N35" i="42"/>
  <c r="M35" i="42"/>
  <c r="L35" i="42"/>
  <c r="K35" i="42"/>
  <c r="J35" i="42"/>
  <c r="I35" i="42"/>
  <c r="H35" i="42"/>
  <c r="G35" i="42"/>
  <c r="F35" i="42"/>
  <c r="AY33" i="42"/>
  <c r="AX33" i="42"/>
  <c r="AW33" i="42"/>
  <c r="AV33" i="42"/>
  <c r="AU33" i="42"/>
  <c r="AT33" i="42"/>
  <c r="AS33" i="42"/>
  <c r="AR33" i="42"/>
  <c r="AQ33" i="42"/>
  <c r="AK33" i="42"/>
  <c r="AY32" i="42"/>
  <c r="AX32" i="42"/>
  <c r="AW32" i="42"/>
  <c r="AV32" i="42"/>
  <c r="AU32" i="42"/>
  <c r="AT32" i="42"/>
  <c r="AS32" i="42"/>
  <c r="AR32" i="42"/>
  <c r="AQ32" i="42"/>
  <c r="AK32" i="42"/>
  <c r="AY31" i="42"/>
  <c r="AX31" i="42"/>
  <c r="AW31" i="42"/>
  <c r="AV31" i="42"/>
  <c r="AU31" i="42"/>
  <c r="AT31" i="42"/>
  <c r="AS31" i="42"/>
  <c r="AR31" i="42"/>
  <c r="AQ31" i="42"/>
  <c r="AK31" i="42"/>
  <c r="AY30" i="42"/>
  <c r="AX30" i="42"/>
  <c r="AW30" i="42"/>
  <c r="AV30" i="42"/>
  <c r="AU30" i="42"/>
  <c r="AT30" i="42"/>
  <c r="AS30" i="42"/>
  <c r="AR30" i="42"/>
  <c r="AQ30" i="42"/>
  <c r="AK30" i="42"/>
  <c r="AY29" i="42"/>
  <c r="AX29" i="42"/>
  <c r="AW29" i="42"/>
  <c r="AV29" i="42"/>
  <c r="AU29" i="42"/>
  <c r="AT29" i="42"/>
  <c r="AS29" i="42"/>
  <c r="AR29" i="42"/>
  <c r="AQ29" i="42"/>
  <c r="AK29" i="42"/>
  <c r="AY28" i="42"/>
  <c r="AX28" i="42"/>
  <c r="AW28" i="42"/>
  <c r="AV28" i="42"/>
  <c r="AU28" i="42"/>
  <c r="AT28" i="42"/>
  <c r="AS28" i="42"/>
  <c r="AR28" i="42"/>
  <c r="AQ28" i="42"/>
  <c r="AK28" i="42"/>
  <c r="AY27" i="42"/>
  <c r="AX27" i="42"/>
  <c r="AW27" i="42"/>
  <c r="AV27" i="42"/>
  <c r="AU27" i="42"/>
  <c r="AT27" i="42"/>
  <c r="AS27" i="42"/>
  <c r="AR27" i="42"/>
  <c r="AQ27" i="42"/>
  <c r="AK27" i="42"/>
  <c r="AY26" i="42"/>
  <c r="AX26" i="42"/>
  <c r="AW26" i="42"/>
  <c r="AV26" i="42"/>
  <c r="AU26" i="42"/>
  <c r="AT26" i="42"/>
  <c r="AS26" i="42"/>
  <c r="AR26" i="42"/>
  <c r="AQ26" i="42"/>
  <c r="AK26" i="42"/>
  <c r="AY25" i="42"/>
  <c r="AX25" i="42"/>
  <c r="AW25" i="42"/>
  <c r="AV25" i="42"/>
  <c r="AU25" i="42"/>
  <c r="AT25" i="42"/>
  <c r="AS25" i="42"/>
  <c r="AR25" i="42"/>
  <c r="AQ25" i="42"/>
  <c r="AK25" i="42"/>
  <c r="AY24" i="42"/>
  <c r="AX24" i="42"/>
  <c r="AW24" i="42"/>
  <c r="AV24" i="42"/>
  <c r="AU24" i="42"/>
  <c r="AT24" i="42"/>
  <c r="AS24" i="42"/>
  <c r="AR24" i="42"/>
  <c r="AQ24" i="42"/>
  <c r="AK24" i="42"/>
  <c r="AY23" i="42"/>
  <c r="AX23" i="42"/>
  <c r="AW23" i="42"/>
  <c r="AV23" i="42"/>
  <c r="AU23" i="42"/>
  <c r="AT23" i="42"/>
  <c r="AS23" i="42"/>
  <c r="AR23" i="42"/>
  <c r="AQ23" i="42"/>
  <c r="AK23" i="42"/>
  <c r="AY22" i="42"/>
  <c r="AX22" i="42"/>
  <c r="AW22" i="42"/>
  <c r="AV22" i="42"/>
  <c r="AU22" i="42"/>
  <c r="AT22" i="42"/>
  <c r="AS22" i="42"/>
  <c r="AR22" i="42"/>
  <c r="AQ22" i="42"/>
  <c r="AO22" i="42" s="1"/>
  <c r="AZ22" i="42"/>
  <c r="AP22" i="42" s="1"/>
  <c r="AK22" i="42"/>
  <c r="AY21" i="42"/>
  <c r="AX21" i="42"/>
  <c r="AW21" i="42"/>
  <c r="AV21" i="42"/>
  <c r="AU21" i="42"/>
  <c r="AT21" i="42"/>
  <c r="AS21" i="42"/>
  <c r="AZ21" i="42"/>
  <c r="AP21" i="42" s="1"/>
  <c r="AR21" i="42"/>
  <c r="AQ21" i="42"/>
  <c r="AK21" i="42"/>
  <c r="AY20" i="42"/>
  <c r="AX20" i="42"/>
  <c r="AW20" i="42"/>
  <c r="AV20" i="42"/>
  <c r="AU20" i="42"/>
  <c r="AT20" i="42"/>
  <c r="AS20" i="42"/>
  <c r="AR20" i="42"/>
  <c r="AQ20" i="42"/>
  <c r="AK20" i="42"/>
  <c r="BD19" i="42"/>
  <c r="AY19" i="42"/>
  <c r="AX19" i="42"/>
  <c r="AW19" i="42"/>
  <c r="AV19" i="42"/>
  <c r="AU19" i="42"/>
  <c r="AT19" i="42"/>
  <c r="AS19" i="42"/>
  <c r="AR19" i="42"/>
  <c r="AN19" i="42" s="1"/>
  <c r="AQ19" i="42"/>
  <c r="AK19" i="42"/>
  <c r="BD18" i="42"/>
  <c r="AY18" i="42"/>
  <c r="AX18" i="42"/>
  <c r="AW18" i="42"/>
  <c r="AV18" i="42"/>
  <c r="AU18" i="42"/>
  <c r="AT18" i="42"/>
  <c r="AS18" i="42"/>
  <c r="AR18" i="42"/>
  <c r="AQ18" i="42"/>
  <c r="AN18" i="42" s="1"/>
  <c r="AK18" i="42"/>
  <c r="BD17" i="42"/>
  <c r="AY17" i="42"/>
  <c r="AX17" i="42"/>
  <c r="AW17" i="42"/>
  <c r="AV17" i="42"/>
  <c r="AU17" i="42"/>
  <c r="AT17" i="42"/>
  <c r="AS17" i="42"/>
  <c r="AR17" i="42"/>
  <c r="AQ17" i="42"/>
  <c r="AK17" i="42"/>
  <c r="BD16" i="42"/>
  <c r="AY16" i="42"/>
  <c r="AX16" i="42"/>
  <c r="AW16" i="42"/>
  <c r="AV16" i="42"/>
  <c r="AU16" i="42"/>
  <c r="AT16" i="42"/>
  <c r="AS16" i="42"/>
  <c r="AZ16" i="42" s="1"/>
  <c r="AP16" i="42" s="1"/>
  <c r="AR16" i="42"/>
  <c r="AQ16" i="42"/>
  <c r="AO16" i="42" s="1"/>
  <c r="AK16" i="42"/>
  <c r="BD15" i="42"/>
  <c r="AY15" i="42"/>
  <c r="AX15" i="42"/>
  <c r="AW15" i="42"/>
  <c r="AV15" i="42"/>
  <c r="AU15" i="42"/>
  <c r="AT15" i="42"/>
  <c r="AS15" i="42"/>
  <c r="AR15" i="42"/>
  <c r="AQ15" i="42"/>
  <c r="AK15" i="42"/>
  <c r="BD14" i="42"/>
  <c r="AY14" i="42"/>
  <c r="AX14" i="42"/>
  <c r="AW14" i="42"/>
  <c r="AV14" i="42"/>
  <c r="AU14" i="42"/>
  <c r="AT14" i="42"/>
  <c r="AS14" i="42"/>
  <c r="AR14" i="42"/>
  <c r="AQ14" i="42"/>
  <c r="AK14" i="42"/>
  <c r="BD13" i="42"/>
  <c r="AY13" i="42"/>
  <c r="AX13" i="42"/>
  <c r="AW13" i="42"/>
  <c r="AV13" i="42"/>
  <c r="AU13" i="42"/>
  <c r="AT13" i="42"/>
  <c r="AS13" i="42"/>
  <c r="AR13" i="42"/>
  <c r="AQ13" i="42"/>
  <c r="AK13" i="42"/>
  <c r="BD12" i="42"/>
  <c r="AY12" i="42"/>
  <c r="AX12" i="42"/>
  <c r="AW12" i="42"/>
  <c r="AV12" i="42"/>
  <c r="AU12" i="42"/>
  <c r="AT12" i="42"/>
  <c r="AS12" i="42"/>
  <c r="AR12" i="42"/>
  <c r="AQ12" i="42"/>
  <c r="AK12" i="42"/>
  <c r="BD11" i="42"/>
  <c r="AY11" i="42"/>
  <c r="AX11" i="42"/>
  <c r="AW11" i="42"/>
  <c r="AV11" i="42"/>
  <c r="AU11" i="42"/>
  <c r="AT11" i="42"/>
  <c r="AS11" i="42"/>
  <c r="AR11" i="42"/>
  <c r="AQ11" i="42"/>
  <c r="AZ11" i="42"/>
  <c r="AP11" i="42" s="1"/>
  <c r="AK11" i="42"/>
  <c r="AY10" i="42"/>
  <c r="AX10" i="42"/>
  <c r="AW10" i="42"/>
  <c r="AV10" i="42"/>
  <c r="AU10" i="42"/>
  <c r="AT10" i="42"/>
  <c r="AS10" i="42"/>
  <c r="AR10" i="42"/>
  <c r="AQ10" i="42"/>
  <c r="AK10" i="42"/>
  <c r="AY9" i="42"/>
  <c r="AX9" i="42"/>
  <c r="AW9" i="42"/>
  <c r="AV9" i="42"/>
  <c r="AU9" i="42"/>
  <c r="AT9" i="42"/>
  <c r="AS9" i="42"/>
  <c r="AO9" i="42" s="1"/>
  <c r="AR9" i="42"/>
  <c r="AQ9" i="42"/>
  <c r="AK9" i="42"/>
  <c r="AY8" i="42"/>
  <c r="AX8" i="42"/>
  <c r="AW8" i="42"/>
  <c r="AV8" i="42"/>
  <c r="AU8" i="42"/>
  <c r="AT8" i="42"/>
  <c r="AS8" i="42"/>
  <c r="AR8" i="42"/>
  <c r="AQ8" i="42"/>
  <c r="AK8" i="42"/>
  <c r="AJ89" i="41"/>
  <c r="AI89" i="41"/>
  <c r="AH89" i="41"/>
  <c r="AG89" i="41"/>
  <c r="AF89" i="41"/>
  <c r="AE89" i="41"/>
  <c r="AD89" i="41"/>
  <c r="AC89" i="41"/>
  <c r="AB89" i="41"/>
  <c r="AA89" i="41"/>
  <c r="Z89" i="41"/>
  <c r="Y89" i="41"/>
  <c r="X89" i="41"/>
  <c r="W89" i="41"/>
  <c r="V89" i="41"/>
  <c r="U89" i="41"/>
  <c r="T89" i="41"/>
  <c r="S89" i="41"/>
  <c r="R89" i="41"/>
  <c r="Q89" i="41"/>
  <c r="P89" i="41"/>
  <c r="O89" i="41"/>
  <c r="N89" i="41"/>
  <c r="M89" i="41"/>
  <c r="L89" i="41"/>
  <c r="K89" i="41"/>
  <c r="J89" i="41"/>
  <c r="I89" i="41"/>
  <c r="H89" i="41"/>
  <c r="G89" i="41"/>
  <c r="F89" i="41"/>
  <c r="AY87" i="41"/>
  <c r="AX87" i="41"/>
  <c r="AW87" i="41"/>
  <c r="AV87" i="41"/>
  <c r="AU87" i="41"/>
  <c r="AT87" i="41"/>
  <c r="AS87" i="41"/>
  <c r="AR87" i="41"/>
  <c r="AQ87" i="41"/>
  <c r="AK87" i="41"/>
  <c r="AY86" i="41"/>
  <c r="AX86" i="41"/>
  <c r="AW86" i="41"/>
  <c r="AV86" i="41"/>
  <c r="AU86" i="41"/>
  <c r="AT86" i="41"/>
  <c r="AS86" i="41"/>
  <c r="AR86" i="41"/>
  <c r="AQ86" i="41"/>
  <c r="AK86" i="41"/>
  <c r="AY85" i="41"/>
  <c r="AX85" i="41"/>
  <c r="AW85" i="41"/>
  <c r="AV85" i="41"/>
  <c r="AU85" i="41"/>
  <c r="AT85" i="41"/>
  <c r="AS85" i="41"/>
  <c r="AR85" i="41"/>
  <c r="AQ85" i="41"/>
  <c r="AK85" i="41"/>
  <c r="AY84" i="41"/>
  <c r="AX84" i="41"/>
  <c r="AW84" i="41"/>
  <c r="AV84" i="41"/>
  <c r="AU84" i="41"/>
  <c r="AT84" i="41"/>
  <c r="AS84" i="41"/>
  <c r="AR84" i="41"/>
  <c r="AQ84" i="41"/>
  <c r="AK84" i="41"/>
  <c r="AY83" i="41"/>
  <c r="AX83" i="41"/>
  <c r="AW83" i="41"/>
  <c r="AV83" i="41"/>
  <c r="AU83" i="41"/>
  <c r="AT83" i="41"/>
  <c r="AS83" i="41"/>
  <c r="AR83" i="41"/>
  <c r="AQ83" i="41"/>
  <c r="AK83" i="41"/>
  <c r="AY82" i="41"/>
  <c r="AX82" i="41"/>
  <c r="AW82" i="41"/>
  <c r="AV82" i="41"/>
  <c r="AU82" i="41"/>
  <c r="AT82" i="41"/>
  <c r="AS82" i="41"/>
  <c r="AR82" i="41"/>
  <c r="AQ82" i="41"/>
  <c r="AK82" i="41"/>
  <c r="AY81" i="41"/>
  <c r="AX81" i="41"/>
  <c r="AW81" i="41"/>
  <c r="AV81" i="41"/>
  <c r="AU81" i="41"/>
  <c r="AT81" i="41"/>
  <c r="AS81" i="41"/>
  <c r="AR81" i="41"/>
  <c r="AQ81" i="41"/>
  <c r="AK81" i="41"/>
  <c r="AY80" i="41"/>
  <c r="AX80" i="41"/>
  <c r="AW80" i="41"/>
  <c r="AV80" i="41"/>
  <c r="AU80" i="41"/>
  <c r="AT80" i="41"/>
  <c r="AS80" i="41"/>
  <c r="AR80" i="41"/>
  <c r="AQ80" i="41"/>
  <c r="AK80" i="41"/>
  <c r="AY79" i="41"/>
  <c r="AX79" i="41"/>
  <c r="AW79" i="41"/>
  <c r="AV79" i="41"/>
  <c r="AU79" i="41"/>
  <c r="AT79" i="41"/>
  <c r="AS79" i="41"/>
  <c r="AR79" i="41"/>
  <c r="AQ79" i="41"/>
  <c r="AK79" i="41"/>
  <c r="AY78" i="41"/>
  <c r="AX78" i="41"/>
  <c r="AW78" i="41"/>
  <c r="AV78" i="41"/>
  <c r="AU78" i="41"/>
  <c r="AT78" i="41"/>
  <c r="AS78" i="41"/>
  <c r="AR78" i="41"/>
  <c r="AQ78" i="41"/>
  <c r="AK78" i="41"/>
  <c r="AY77" i="41"/>
  <c r="AX77" i="41"/>
  <c r="AW77" i="41"/>
  <c r="AV77" i="41"/>
  <c r="AU77" i="41"/>
  <c r="AT77" i="41"/>
  <c r="AS77" i="41"/>
  <c r="AR77" i="41"/>
  <c r="AQ77" i="41"/>
  <c r="AK77" i="41"/>
  <c r="AY76" i="41"/>
  <c r="AX76" i="41"/>
  <c r="AW76" i="41"/>
  <c r="AV76" i="41"/>
  <c r="AU76" i="41"/>
  <c r="AT76" i="41"/>
  <c r="AS76" i="41"/>
  <c r="AR76" i="41"/>
  <c r="AQ76" i="41"/>
  <c r="AK76" i="41"/>
  <c r="AY75" i="41"/>
  <c r="AX75" i="41"/>
  <c r="AW75" i="41"/>
  <c r="AV75" i="41"/>
  <c r="AU75" i="41"/>
  <c r="AT75" i="41"/>
  <c r="AS75" i="41"/>
  <c r="AR75" i="41"/>
  <c r="AQ75" i="41"/>
  <c r="AK75" i="41"/>
  <c r="AY74" i="41"/>
  <c r="AX74" i="41"/>
  <c r="AW74" i="41"/>
  <c r="AV74" i="41"/>
  <c r="AU74" i="41"/>
  <c r="AT74" i="41"/>
  <c r="AS74" i="41"/>
  <c r="AR74" i="41"/>
  <c r="AQ74" i="41"/>
  <c r="AK74" i="41"/>
  <c r="BD73" i="41"/>
  <c r="AY73" i="41"/>
  <c r="AX73" i="41"/>
  <c r="AW73" i="41"/>
  <c r="AV73" i="41"/>
  <c r="AU73" i="41"/>
  <c r="AT73" i="41"/>
  <c r="AS73" i="41"/>
  <c r="AR73" i="41"/>
  <c r="AQ73" i="41"/>
  <c r="AO73" i="41" s="1"/>
  <c r="AK73" i="41"/>
  <c r="BD72" i="41"/>
  <c r="AY72" i="41"/>
  <c r="AX72" i="41"/>
  <c r="AW72" i="41"/>
  <c r="AV72" i="41"/>
  <c r="AU72" i="41"/>
  <c r="AT72" i="41"/>
  <c r="AS72" i="41"/>
  <c r="AR72" i="41"/>
  <c r="AQ72" i="41"/>
  <c r="AK72" i="41"/>
  <c r="BD71" i="41"/>
  <c r="AY71" i="41"/>
  <c r="AX71" i="41"/>
  <c r="AW71" i="41"/>
  <c r="AV71" i="41"/>
  <c r="AU71" i="41"/>
  <c r="AT71" i="41"/>
  <c r="AS71" i="41"/>
  <c r="AR71" i="41"/>
  <c r="AQ71" i="41"/>
  <c r="AK71" i="41"/>
  <c r="BD70" i="41"/>
  <c r="AY70" i="41"/>
  <c r="AX70" i="41"/>
  <c r="AW70" i="41"/>
  <c r="AV70" i="41"/>
  <c r="AU70" i="41"/>
  <c r="AT70" i="41"/>
  <c r="AS70" i="41"/>
  <c r="AR70" i="41"/>
  <c r="AQ70" i="41"/>
  <c r="AK70" i="41"/>
  <c r="BD69" i="41"/>
  <c r="AY69" i="41"/>
  <c r="AX69" i="41"/>
  <c r="AW69" i="41"/>
  <c r="AV69" i="41"/>
  <c r="AU69" i="41"/>
  <c r="AT69" i="41"/>
  <c r="AS69" i="41"/>
  <c r="AR69" i="41"/>
  <c r="AQ69" i="41"/>
  <c r="AK69" i="41"/>
  <c r="BD68" i="41"/>
  <c r="AY68" i="41"/>
  <c r="AX68" i="41"/>
  <c r="AW68" i="41"/>
  <c r="AV68" i="41"/>
  <c r="AU68" i="41"/>
  <c r="AT68" i="41"/>
  <c r="AS68" i="41"/>
  <c r="AR68" i="41"/>
  <c r="AQ68" i="41"/>
  <c r="AK68" i="41"/>
  <c r="BD67" i="41"/>
  <c r="AY67" i="41"/>
  <c r="AX67" i="41"/>
  <c r="AW67" i="41"/>
  <c r="AV67" i="41"/>
  <c r="AU67" i="41"/>
  <c r="AT67" i="41"/>
  <c r="AS67" i="41"/>
  <c r="AR67" i="41"/>
  <c r="AQ67" i="41"/>
  <c r="AK67" i="41"/>
  <c r="BD66" i="41"/>
  <c r="AN64" i="41" s="1"/>
  <c r="AY66" i="41"/>
  <c r="AX66" i="41"/>
  <c r="AW66" i="41"/>
  <c r="AV66" i="41"/>
  <c r="AU66" i="41"/>
  <c r="AT66" i="41"/>
  <c r="AS66" i="41"/>
  <c r="AR66" i="41"/>
  <c r="AQ66" i="41"/>
  <c r="AZ66" i="41" s="1"/>
  <c r="AP66" i="41" s="1"/>
  <c r="AK66" i="41"/>
  <c r="BD65" i="41"/>
  <c r="AN70" i="41" s="1"/>
  <c r="AY65" i="41"/>
  <c r="AX65" i="41"/>
  <c r="AW65" i="41"/>
  <c r="AV65" i="41"/>
  <c r="AU65" i="41"/>
  <c r="AT65" i="41"/>
  <c r="AS65" i="41"/>
  <c r="AR65" i="41"/>
  <c r="AQ65" i="41"/>
  <c r="AK65" i="41"/>
  <c r="AY64" i="41"/>
  <c r="AX64" i="41"/>
  <c r="AW64" i="41"/>
  <c r="AV64" i="41"/>
  <c r="AU64" i="41"/>
  <c r="AT64" i="41"/>
  <c r="AS64" i="41"/>
  <c r="AR64" i="41"/>
  <c r="AQ64" i="41"/>
  <c r="AK64" i="41"/>
  <c r="AY63" i="41"/>
  <c r="AX63" i="41"/>
  <c r="AW63" i="41"/>
  <c r="AV63" i="41"/>
  <c r="AU63" i="41"/>
  <c r="AT63" i="41"/>
  <c r="AS63" i="41"/>
  <c r="AR63" i="41"/>
  <c r="AQ63" i="41"/>
  <c r="AK63" i="41"/>
  <c r="AJ62" i="41"/>
  <c r="AI62" i="41"/>
  <c r="AH62" i="41"/>
  <c r="AG62" i="41"/>
  <c r="AF62" i="41"/>
  <c r="AE62" i="41"/>
  <c r="AD62" i="41"/>
  <c r="AC62" i="41"/>
  <c r="AB62" i="41"/>
  <c r="AA62" i="41"/>
  <c r="Z62" i="41"/>
  <c r="Y62" i="41"/>
  <c r="X62" i="41"/>
  <c r="W62" i="41"/>
  <c r="V62" i="41"/>
  <c r="U62" i="41"/>
  <c r="T62" i="41"/>
  <c r="S62" i="41"/>
  <c r="R62" i="41"/>
  <c r="Q62" i="41"/>
  <c r="P62" i="41"/>
  <c r="O62" i="41"/>
  <c r="N62" i="41"/>
  <c r="M62" i="41"/>
  <c r="L62" i="41"/>
  <c r="K62" i="41"/>
  <c r="J62" i="41"/>
  <c r="I62" i="41"/>
  <c r="H62" i="41"/>
  <c r="G62" i="41"/>
  <c r="F62" i="41"/>
  <c r="AY60" i="41"/>
  <c r="AX60" i="41"/>
  <c r="AW60" i="41"/>
  <c r="AV60" i="41"/>
  <c r="AU60" i="41"/>
  <c r="AT60" i="41"/>
  <c r="AS60" i="41"/>
  <c r="AR60" i="41"/>
  <c r="AQ60" i="41"/>
  <c r="AK60" i="41"/>
  <c r="AY59" i="41"/>
  <c r="AX59" i="41"/>
  <c r="AW59" i="41"/>
  <c r="AV59" i="41"/>
  <c r="AU59" i="41"/>
  <c r="AT59" i="41"/>
  <c r="AS59" i="41"/>
  <c r="AR59" i="41"/>
  <c r="AQ59" i="41"/>
  <c r="AK59" i="41"/>
  <c r="AY58" i="41"/>
  <c r="AX58" i="41"/>
  <c r="AW58" i="41"/>
  <c r="AV58" i="41"/>
  <c r="AU58" i="41"/>
  <c r="AT58" i="41"/>
  <c r="AS58" i="41"/>
  <c r="AR58" i="41"/>
  <c r="AQ58" i="41"/>
  <c r="AK58" i="41"/>
  <c r="AY57" i="41"/>
  <c r="AX57" i="41"/>
  <c r="AW57" i="41"/>
  <c r="AV57" i="41"/>
  <c r="AU57" i="41"/>
  <c r="AT57" i="41"/>
  <c r="AS57" i="41"/>
  <c r="AR57" i="41"/>
  <c r="AQ57" i="41"/>
  <c r="AK57" i="41"/>
  <c r="AY56" i="41"/>
  <c r="AX56" i="41"/>
  <c r="AW56" i="41"/>
  <c r="AV56" i="41"/>
  <c r="AU56" i="41"/>
  <c r="AT56" i="41"/>
  <c r="AS56" i="41"/>
  <c r="AR56" i="41"/>
  <c r="AQ56" i="41"/>
  <c r="AK56" i="41"/>
  <c r="AY55" i="41"/>
  <c r="AX55" i="41"/>
  <c r="AW55" i="41"/>
  <c r="AV55" i="41"/>
  <c r="AU55" i="41"/>
  <c r="AT55" i="41"/>
  <c r="AS55" i="41"/>
  <c r="AR55" i="41"/>
  <c r="AQ55" i="41"/>
  <c r="AK55" i="41"/>
  <c r="AY54" i="41"/>
  <c r="AX54" i="41"/>
  <c r="AW54" i="41"/>
  <c r="AV54" i="41"/>
  <c r="AU54" i="41"/>
  <c r="AT54" i="41"/>
  <c r="AS54" i="41"/>
  <c r="AR54" i="41"/>
  <c r="AQ54" i="41"/>
  <c r="AK54" i="41"/>
  <c r="AY53" i="41"/>
  <c r="AX53" i="41"/>
  <c r="AW53" i="41"/>
  <c r="AV53" i="41"/>
  <c r="AU53" i="41"/>
  <c r="AT53" i="41"/>
  <c r="AS53" i="41"/>
  <c r="AR53" i="41"/>
  <c r="AQ53" i="41"/>
  <c r="AK53" i="41"/>
  <c r="AY52" i="41"/>
  <c r="AX52" i="41"/>
  <c r="AW52" i="41"/>
  <c r="AV52" i="41"/>
  <c r="AU52" i="41"/>
  <c r="AT52" i="41"/>
  <c r="AS52" i="41"/>
  <c r="AR52" i="41"/>
  <c r="AQ52" i="41"/>
  <c r="AK52" i="41"/>
  <c r="AY51" i="41"/>
  <c r="AX51" i="41"/>
  <c r="AW51" i="41"/>
  <c r="AV51" i="41"/>
  <c r="AU51" i="41"/>
  <c r="AT51" i="41"/>
  <c r="AS51" i="41"/>
  <c r="AR51" i="41"/>
  <c r="AQ51" i="41"/>
  <c r="AK51" i="41"/>
  <c r="AY50" i="41"/>
  <c r="AX50" i="41"/>
  <c r="AW50" i="41"/>
  <c r="AV50" i="41"/>
  <c r="AU50" i="41"/>
  <c r="AT50" i="41"/>
  <c r="AS50" i="41"/>
  <c r="AR50" i="41"/>
  <c r="AQ50" i="41"/>
  <c r="AK50" i="41"/>
  <c r="AY49" i="41"/>
  <c r="AX49" i="41"/>
  <c r="AW49" i="41"/>
  <c r="AV49" i="41"/>
  <c r="AU49" i="41"/>
  <c r="AT49" i="41"/>
  <c r="AS49" i="41"/>
  <c r="AR49" i="41"/>
  <c r="AQ49" i="41"/>
  <c r="AN49" i="41" s="1"/>
  <c r="AK49" i="41"/>
  <c r="AY48" i="41"/>
  <c r="AX48" i="41"/>
  <c r="AW48" i="41"/>
  <c r="AV48" i="41"/>
  <c r="AU48" i="41"/>
  <c r="AT48" i="41"/>
  <c r="AS48" i="41"/>
  <c r="AR48" i="41"/>
  <c r="AQ48" i="41"/>
  <c r="AK48" i="41"/>
  <c r="AY47" i="41"/>
  <c r="AX47" i="41"/>
  <c r="AN47" i="41" s="1"/>
  <c r="AW47" i="41"/>
  <c r="AV47" i="41"/>
  <c r="AU47" i="41"/>
  <c r="AT47" i="41"/>
  <c r="AS47" i="41"/>
  <c r="AR47" i="41"/>
  <c r="AQ47" i="41"/>
  <c r="AK47" i="41"/>
  <c r="BD46" i="41"/>
  <c r="AY46" i="41"/>
  <c r="AX46" i="41"/>
  <c r="AW46" i="41"/>
  <c r="AV46" i="41"/>
  <c r="AU46" i="41"/>
  <c r="AT46" i="41"/>
  <c r="AS46" i="41"/>
  <c r="AR46" i="41"/>
  <c r="AQ46" i="41"/>
  <c r="AK46" i="41"/>
  <c r="BD45" i="41"/>
  <c r="AY45" i="41"/>
  <c r="AX45" i="41"/>
  <c r="AW45" i="41"/>
  <c r="AV45" i="41"/>
  <c r="AZ45" i="41" s="1"/>
  <c r="AP45" i="41" s="1"/>
  <c r="AU45" i="41"/>
  <c r="AT45" i="41"/>
  <c r="AS45" i="41"/>
  <c r="AR45" i="41"/>
  <c r="AQ45" i="41"/>
  <c r="AK45" i="41"/>
  <c r="BD44" i="41"/>
  <c r="AY44" i="41"/>
  <c r="AX44" i="41"/>
  <c r="AW44" i="41"/>
  <c r="AV44" i="41"/>
  <c r="AU44" i="41"/>
  <c r="AT44" i="41"/>
  <c r="AS44" i="41"/>
  <c r="AR44" i="41"/>
  <c r="AQ44" i="41"/>
  <c r="AK44" i="41"/>
  <c r="BD43" i="41"/>
  <c r="AY43" i="41"/>
  <c r="AX43" i="41"/>
  <c r="AW43" i="41"/>
  <c r="AV43" i="41"/>
  <c r="AU43" i="41"/>
  <c r="AT43" i="41"/>
  <c r="AS43" i="41"/>
  <c r="AR43" i="41"/>
  <c r="AQ43" i="41"/>
  <c r="AK43" i="41"/>
  <c r="BD42" i="41"/>
  <c r="AY42" i="41"/>
  <c r="AX42" i="41"/>
  <c r="AW42" i="41"/>
  <c r="AV42" i="41"/>
  <c r="AU42" i="41"/>
  <c r="AT42" i="41"/>
  <c r="AS42" i="41"/>
  <c r="AR42" i="41"/>
  <c r="AQ42" i="41"/>
  <c r="AK42" i="41"/>
  <c r="BD41" i="41"/>
  <c r="AY41" i="41"/>
  <c r="AX41" i="41"/>
  <c r="AW41" i="41"/>
  <c r="AV41" i="41"/>
  <c r="AU41" i="41"/>
  <c r="AT41" i="41"/>
  <c r="AS41" i="41"/>
  <c r="AR41" i="41"/>
  <c r="AQ41" i="41"/>
  <c r="AK41" i="41"/>
  <c r="BD40" i="41"/>
  <c r="AY40" i="41"/>
  <c r="AX40" i="41"/>
  <c r="AW40" i="41"/>
  <c r="AV40" i="41"/>
  <c r="AU40" i="41"/>
  <c r="AT40" i="41"/>
  <c r="AS40" i="41"/>
  <c r="AR40" i="41"/>
  <c r="AQ40" i="41"/>
  <c r="AK40" i="41"/>
  <c r="BD39" i="41"/>
  <c r="AY39" i="41"/>
  <c r="AX39" i="41"/>
  <c r="AW39" i="41"/>
  <c r="AV39" i="41"/>
  <c r="AU39" i="41"/>
  <c r="AT39" i="41"/>
  <c r="AS39" i="41"/>
  <c r="AR39" i="41"/>
  <c r="AQ39" i="41"/>
  <c r="AO39" i="41" s="1"/>
  <c r="AK39" i="41"/>
  <c r="BD38" i="41"/>
  <c r="AY38" i="41"/>
  <c r="AX38" i="41"/>
  <c r="AW38" i="41"/>
  <c r="AV38" i="41"/>
  <c r="AU38" i="41"/>
  <c r="AT38" i="41"/>
  <c r="AS38" i="41"/>
  <c r="AR38" i="41"/>
  <c r="AQ38" i="41"/>
  <c r="AK38" i="41"/>
  <c r="AY37" i="41"/>
  <c r="AX37" i="41"/>
  <c r="AW37" i="41"/>
  <c r="AV37" i="41"/>
  <c r="AU37" i="41"/>
  <c r="AT37" i="41"/>
  <c r="AS37" i="41"/>
  <c r="AR37" i="41"/>
  <c r="AQ37" i="41"/>
  <c r="AK37" i="41"/>
  <c r="AY36" i="41"/>
  <c r="AX36" i="41"/>
  <c r="AW36" i="41"/>
  <c r="AV36" i="41"/>
  <c r="AU36" i="41"/>
  <c r="AT36" i="41"/>
  <c r="AS36" i="41"/>
  <c r="AR36" i="41"/>
  <c r="AQ36" i="41"/>
  <c r="AK36" i="41"/>
  <c r="AJ35" i="41"/>
  <c r="AI35" i="41"/>
  <c r="AH35" i="41"/>
  <c r="AG35" i="41"/>
  <c r="AF35" i="41"/>
  <c r="AE35" i="41"/>
  <c r="AD35" i="41"/>
  <c r="AC35" i="41"/>
  <c r="AB35" i="41"/>
  <c r="AA35" i="41"/>
  <c r="Z35" i="41"/>
  <c r="Y35" i="41"/>
  <c r="X35" i="41"/>
  <c r="W35" i="41"/>
  <c r="V35" i="41"/>
  <c r="U35" i="41"/>
  <c r="T35" i="41"/>
  <c r="S35" i="41"/>
  <c r="R35" i="41"/>
  <c r="Q35" i="41"/>
  <c r="P35" i="41"/>
  <c r="O35" i="41"/>
  <c r="N35" i="41"/>
  <c r="M35" i="41"/>
  <c r="L35" i="41"/>
  <c r="K35" i="41"/>
  <c r="J35" i="41"/>
  <c r="I35" i="41"/>
  <c r="H35" i="41"/>
  <c r="G35" i="41"/>
  <c r="F35" i="41"/>
  <c r="AY33" i="41"/>
  <c r="AX33" i="41"/>
  <c r="AW33" i="41"/>
  <c r="AV33" i="41"/>
  <c r="AU33" i="41"/>
  <c r="AT33" i="41"/>
  <c r="AS33" i="41"/>
  <c r="AR33" i="41"/>
  <c r="AQ33" i="41"/>
  <c r="AK33" i="41"/>
  <c r="AY32" i="41"/>
  <c r="AX32" i="41"/>
  <c r="AW32" i="41"/>
  <c r="AV32" i="41"/>
  <c r="AU32" i="41"/>
  <c r="AT32" i="41"/>
  <c r="AS32" i="41"/>
  <c r="AR32" i="41"/>
  <c r="AQ32" i="41"/>
  <c r="AZ32" i="41" s="1"/>
  <c r="AP32" i="41" s="1"/>
  <c r="AK32" i="41"/>
  <c r="AY31" i="41"/>
  <c r="AX31" i="41"/>
  <c r="AW31" i="41"/>
  <c r="AV31" i="41"/>
  <c r="AU31" i="41"/>
  <c r="AT31" i="41"/>
  <c r="AS31" i="41"/>
  <c r="AR31" i="41"/>
  <c r="AQ31" i="41"/>
  <c r="AK31" i="41"/>
  <c r="AY30" i="41"/>
  <c r="AX30" i="41"/>
  <c r="AW30" i="41"/>
  <c r="AV30" i="41"/>
  <c r="AU30" i="41"/>
  <c r="AT30" i="41"/>
  <c r="AS30" i="41"/>
  <c r="AR30" i="41"/>
  <c r="AQ30" i="41"/>
  <c r="AK30" i="41"/>
  <c r="AY29" i="41"/>
  <c r="AX29" i="41"/>
  <c r="AW29" i="41"/>
  <c r="AV29" i="41"/>
  <c r="AU29" i="41"/>
  <c r="AT29" i="41"/>
  <c r="AS29" i="41"/>
  <c r="AR29" i="41"/>
  <c r="AQ29" i="41"/>
  <c r="AK29" i="41"/>
  <c r="AY28" i="41"/>
  <c r="AX28" i="41"/>
  <c r="AW28" i="41"/>
  <c r="AV28" i="41"/>
  <c r="AU28" i="41"/>
  <c r="AT28" i="41"/>
  <c r="AS28" i="41"/>
  <c r="AR28" i="41"/>
  <c r="AQ28" i="41"/>
  <c r="AK28" i="41"/>
  <c r="AY27" i="41"/>
  <c r="AX27" i="41"/>
  <c r="AW27" i="41"/>
  <c r="AV27" i="41"/>
  <c r="AU27" i="41"/>
  <c r="AT27" i="41"/>
  <c r="AS27" i="41"/>
  <c r="AR27" i="41"/>
  <c r="AQ27" i="41"/>
  <c r="AK27" i="41"/>
  <c r="AY26" i="41"/>
  <c r="AX26" i="41"/>
  <c r="AW26" i="41"/>
  <c r="AV26" i="41"/>
  <c r="AU26" i="41"/>
  <c r="AT26" i="41"/>
  <c r="AS26" i="41"/>
  <c r="AR26" i="41"/>
  <c r="AQ26" i="41"/>
  <c r="AK26" i="41"/>
  <c r="AY25" i="41"/>
  <c r="AX25" i="41"/>
  <c r="AW25" i="41"/>
  <c r="AV25" i="41"/>
  <c r="AU25" i="41"/>
  <c r="AT25" i="41"/>
  <c r="AS25" i="41"/>
  <c r="AR25" i="41"/>
  <c r="AQ25" i="41"/>
  <c r="AK25" i="41"/>
  <c r="AY24" i="41"/>
  <c r="AX24" i="41"/>
  <c r="AW24" i="41"/>
  <c r="AV24" i="41"/>
  <c r="AU24" i="41"/>
  <c r="AT24" i="41"/>
  <c r="AS24" i="41"/>
  <c r="AR24" i="41"/>
  <c r="AQ24" i="41"/>
  <c r="AK24" i="41"/>
  <c r="AY23" i="41"/>
  <c r="AX23" i="41"/>
  <c r="AW23" i="41"/>
  <c r="AV23" i="41"/>
  <c r="AU23" i="41"/>
  <c r="AT23" i="41"/>
  <c r="AS23" i="41"/>
  <c r="AR23" i="41"/>
  <c r="AQ23" i="41"/>
  <c r="AK23" i="41"/>
  <c r="AY22" i="41"/>
  <c r="AX22" i="41"/>
  <c r="AW22" i="41"/>
  <c r="AV22" i="41"/>
  <c r="AU22" i="41"/>
  <c r="AT22" i="41"/>
  <c r="AS22" i="41"/>
  <c r="AR22" i="41"/>
  <c r="AQ22" i="41"/>
  <c r="AK22" i="41"/>
  <c r="AY21" i="41"/>
  <c r="AX21" i="41"/>
  <c r="AW21" i="41"/>
  <c r="AV21" i="41"/>
  <c r="AU21" i="41"/>
  <c r="AT21" i="41"/>
  <c r="AS21" i="41"/>
  <c r="AR21" i="41"/>
  <c r="AQ21" i="41"/>
  <c r="AN21" i="41" s="1"/>
  <c r="AK21" i="41"/>
  <c r="AY20" i="41"/>
  <c r="AX20" i="41"/>
  <c r="AW20" i="41"/>
  <c r="AV20" i="41"/>
  <c r="AU20" i="41"/>
  <c r="AT20" i="41"/>
  <c r="AS20" i="41"/>
  <c r="AR20" i="41"/>
  <c r="AQ20" i="41"/>
  <c r="AK20" i="41"/>
  <c r="BD19" i="41"/>
  <c r="AY19" i="41"/>
  <c r="AX19" i="41"/>
  <c r="AW19" i="41"/>
  <c r="AV19" i="41"/>
  <c r="AU19" i="41"/>
  <c r="AT19" i="41"/>
  <c r="AS19" i="41"/>
  <c r="AR19" i="41"/>
  <c r="AZ19" i="41" s="1"/>
  <c r="AP19" i="41" s="1"/>
  <c r="AQ19" i="41"/>
  <c r="AK19" i="41"/>
  <c r="BD18" i="41"/>
  <c r="AY18" i="41"/>
  <c r="AX18" i="41"/>
  <c r="AW18" i="41"/>
  <c r="AV18" i="41"/>
  <c r="AU18" i="41"/>
  <c r="AT18" i="41"/>
  <c r="AS18" i="41"/>
  <c r="AR18" i="41"/>
  <c r="AQ18" i="41"/>
  <c r="AK18" i="41"/>
  <c r="BD17" i="41"/>
  <c r="AY17" i="41"/>
  <c r="AX17" i="41"/>
  <c r="AW17" i="41"/>
  <c r="AV17" i="41"/>
  <c r="AU17" i="41"/>
  <c r="AT17" i="41"/>
  <c r="AS17" i="41"/>
  <c r="AR17" i="41"/>
  <c r="AQ17" i="41"/>
  <c r="AK17" i="41"/>
  <c r="BD16" i="41"/>
  <c r="AY16" i="41"/>
  <c r="AX16" i="41"/>
  <c r="AW16" i="41"/>
  <c r="AV16" i="41"/>
  <c r="AU16" i="41"/>
  <c r="AT16" i="41"/>
  <c r="AS16" i="41"/>
  <c r="AR16" i="41"/>
  <c r="AQ16" i="41"/>
  <c r="AK16" i="41"/>
  <c r="BD15" i="41"/>
  <c r="AY15" i="41"/>
  <c r="AX15" i="41"/>
  <c r="AW15" i="41"/>
  <c r="AV15" i="41"/>
  <c r="AU15" i="41"/>
  <c r="AT15" i="41"/>
  <c r="AS15" i="41"/>
  <c r="AR15" i="41"/>
  <c r="AQ15" i="41"/>
  <c r="AK15" i="41"/>
  <c r="BD14" i="41"/>
  <c r="AY14" i="41"/>
  <c r="AX14" i="41"/>
  <c r="AW14" i="41"/>
  <c r="AV14" i="41"/>
  <c r="AU14" i="41"/>
  <c r="AT14" i="41"/>
  <c r="AZ14" i="41" s="1"/>
  <c r="AP14" i="41" s="1"/>
  <c r="AS14" i="41"/>
  <c r="AR14" i="41"/>
  <c r="AQ14" i="41"/>
  <c r="AO14" i="41" s="1"/>
  <c r="AK14" i="41"/>
  <c r="BD13" i="41"/>
  <c r="AY13" i="41"/>
  <c r="AX13" i="41"/>
  <c r="AW13" i="41"/>
  <c r="AV13" i="41"/>
  <c r="AU13" i="41"/>
  <c r="AT13" i="41"/>
  <c r="AZ13" i="41" s="1"/>
  <c r="AP13" i="41" s="1"/>
  <c r="AS13" i="41"/>
  <c r="AR13" i="41"/>
  <c r="AQ13" i="41"/>
  <c r="AO13" i="41" s="1"/>
  <c r="AK13" i="41"/>
  <c r="BD12" i="41"/>
  <c r="AY12" i="41"/>
  <c r="AX12" i="41"/>
  <c r="AW12" i="41"/>
  <c r="AV12" i="41"/>
  <c r="AU12" i="41"/>
  <c r="AT12" i="41"/>
  <c r="AS12" i="41"/>
  <c r="AR12" i="41"/>
  <c r="AQ12" i="41"/>
  <c r="AK12" i="41"/>
  <c r="BD11" i="41"/>
  <c r="AY11" i="41"/>
  <c r="AX11" i="41"/>
  <c r="AW11" i="41"/>
  <c r="AV11" i="41"/>
  <c r="AU11" i="41"/>
  <c r="AT11" i="41"/>
  <c r="AS11" i="41"/>
  <c r="AR11" i="41"/>
  <c r="AQ11" i="41"/>
  <c r="AZ11" i="41" s="1"/>
  <c r="AP11" i="41" s="1"/>
  <c r="AK11" i="41"/>
  <c r="AY10" i="41"/>
  <c r="AX10" i="41"/>
  <c r="AW10" i="41"/>
  <c r="AV10" i="41"/>
  <c r="AU10" i="41"/>
  <c r="AT10" i="41"/>
  <c r="AS10" i="41"/>
  <c r="AR10" i="41"/>
  <c r="AQ10" i="41"/>
  <c r="AK10" i="41"/>
  <c r="AY9" i="41"/>
  <c r="AX9" i="41"/>
  <c r="AW9" i="41"/>
  <c r="AV9" i="41"/>
  <c r="AU9" i="41"/>
  <c r="AT9" i="41"/>
  <c r="AS9" i="41"/>
  <c r="AR9" i="41"/>
  <c r="AQ9" i="41"/>
  <c r="AZ9" i="41" s="1"/>
  <c r="AP9" i="41" s="1"/>
  <c r="AK9" i="41"/>
  <c r="AY8" i="41"/>
  <c r="AX8" i="41"/>
  <c r="AW8" i="41"/>
  <c r="AV8" i="41"/>
  <c r="AU8" i="41"/>
  <c r="AT8" i="41"/>
  <c r="AS8" i="41"/>
  <c r="AQ8" i="41"/>
  <c r="AP15" i="44"/>
  <c r="AO15" i="44"/>
  <c r="AL15" i="44"/>
  <c r="AN15" i="44"/>
  <c r="AM15" i="44" s="1"/>
  <c r="AO10" i="43"/>
  <c r="AZ23" i="43"/>
  <c r="AP23" i="43"/>
  <c r="AO49" i="43"/>
  <c r="AZ49" i="43"/>
  <c r="AP49" i="43" s="1"/>
  <c r="AO22" i="43"/>
  <c r="AM22" i="43"/>
  <c r="AL22" i="43" s="1"/>
  <c r="AZ20" i="43"/>
  <c r="AP20" i="43" s="1"/>
  <c r="AZ45" i="43"/>
  <c r="AP45" i="43" s="1"/>
  <c r="AN45" i="43"/>
  <c r="AO45" i="43"/>
  <c r="AM45" i="43" s="1"/>
  <c r="AL45" i="43" s="1"/>
  <c r="AZ18" i="43"/>
  <c r="AP18" i="43" s="1"/>
  <c r="AN18" i="43"/>
  <c r="AO18" i="43"/>
  <c r="AZ68" i="43"/>
  <c r="AP68" i="43"/>
  <c r="AM72" i="43"/>
  <c r="AL72" i="43" s="1"/>
  <c r="AO19" i="43"/>
  <c r="AO41" i="43"/>
  <c r="AP41" i="43"/>
  <c r="AN41" i="43"/>
  <c r="AZ43" i="43"/>
  <c r="AP43" i="43"/>
  <c r="AO40" i="43"/>
  <c r="AO43" i="43"/>
  <c r="AN46" i="43"/>
  <c r="AN36" i="43"/>
  <c r="AN44" i="43"/>
  <c r="AN48" i="43"/>
  <c r="AN39" i="43"/>
  <c r="AZ19" i="43"/>
  <c r="AP19" i="43" s="1"/>
  <c r="AZ12" i="43"/>
  <c r="AP12" i="43" s="1"/>
  <c r="AO13" i="43"/>
  <c r="AN13" i="43"/>
  <c r="AP13" i="43"/>
  <c r="AN8" i="43"/>
  <c r="AN11" i="43"/>
  <c r="AM11" i="43" s="1"/>
  <c r="AL11" i="43" s="1"/>
  <c r="AP11" i="43"/>
  <c r="AO70" i="43"/>
  <c r="AN20" i="44"/>
  <c r="AO74" i="44"/>
  <c r="AZ74" i="44"/>
  <c r="AP74" i="44" s="1"/>
  <c r="AN21" i="43"/>
  <c r="AM21" i="43" s="1"/>
  <c r="AL21" i="43" s="1"/>
  <c r="AO37" i="43"/>
  <c r="AM37" i="43" s="1"/>
  <c r="AL37" i="43" s="1"/>
  <c r="AZ37" i="43"/>
  <c r="AP37" i="43" s="1"/>
  <c r="AN37" i="43"/>
  <c r="AZ38" i="43"/>
  <c r="AP38" i="43"/>
  <c r="AZ50" i="43"/>
  <c r="AP50" i="43" s="1"/>
  <c r="AN50" i="43"/>
  <c r="AM50" i="43" s="1"/>
  <c r="AL50" i="43" s="1"/>
  <c r="AN67" i="43"/>
  <c r="AZ73" i="43"/>
  <c r="AP73" i="43"/>
  <c r="AZ74" i="43"/>
  <c r="AP74" i="43" s="1"/>
  <c r="AN74" i="43"/>
  <c r="AN75" i="43"/>
  <c r="AN72" i="44"/>
  <c r="AN77" i="44"/>
  <c r="AN74" i="44"/>
  <c r="AN64" i="44"/>
  <c r="AZ9" i="43"/>
  <c r="AP9" i="43" s="1"/>
  <c r="AN19" i="43"/>
  <c r="AO42" i="43"/>
  <c r="AM42" i="43" s="1"/>
  <c r="AL42" i="43" s="1"/>
  <c r="AZ42" i="43"/>
  <c r="AP42" i="43" s="1"/>
  <c r="AN42" i="43"/>
  <c r="AN76" i="43"/>
  <c r="AN17" i="44"/>
  <c r="AZ22" i="44"/>
  <c r="AP22" i="44" s="1"/>
  <c r="AN22" i="44"/>
  <c r="AM22" i="44"/>
  <c r="AL22" i="44"/>
  <c r="AN23" i="44"/>
  <c r="AO36" i="44"/>
  <c r="AZ36" i="44"/>
  <c r="AN14" i="43"/>
  <c r="AZ37" i="44"/>
  <c r="AP37" i="44" s="1"/>
  <c r="AM65" i="44"/>
  <c r="AL65" i="44"/>
  <c r="AO69" i="44"/>
  <c r="AZ69" i="44"/>
  <c r="AP69" i="44" s="1"/>
  <c r="AN12" i="43"/>
  <c r="AN22" i="43"/>
  <c r="AO63" i="43"/>
  <c r="AO71" i="43"/>
  <c r="AN72" i="43"/>
  <c r="AO9" i="44"/>
  <c r="AZ9" i="44"/>
  <c r="AN10" i="44"/>
  <c r="AN11" i="44"/>
  <c r="AO21" i="44"/>
  <c r="AN17" i="43"/>
  <c r="AO39" i="43"/>
  <c r="AN68" i="43"/>
  <c r="AZ8" i="44"/>
  <c r="AP8" i="44" s="1"/>
  <c r="AO16" i="44"/>
  <c r="AM16" i="44"/>
  <c r="AL16" i="44" s="1"/>
  <c r="AZ38" i="44"/>
  <c r="AP38" i="44" s="1"/>
  <c r="AO39" i="44"/>
  <c r="AZ39" i="44"/>
  <c r="AP39" i="44"/>
  <c r="AO46" i="44"/>
  <c r="AO47" i="44"/>
  <c r="AZ47" i="44"/>
  <c r="AP47" i="44" s="1"/>
  <c r="AO50" i="44"/>
  <c r="AZ50" i="44"/>
  <c r="AP50" i="44" s="1"/>
  <c r="AO67" i="44"/>
  <c r="AM67" i="44" s="1"/>
  <c r="AL67" i="44" s="1"/>
  <c r="AP67" i="44"/>
  <c r="AN67" i="44"/>
  <c r="AN40" i="43"/>
  <c r="AZ40" i="43"/>
  <c r="AP40" i="43"/>
  <c r="AZ46" i="43"/>
  <c r="AP46" i="43" s="1"/>
  <c r="AZ47" i="43"/>
  <c r="AP47" i="43"/>
  <c r="AN47" i="43"/>
  <c r="AZ48" i="43"/>
  <c r="AP48" i="43" s="1"/>
  <c r="AO64" i="43"/>
  <c r="AZ64" i="43"/>
  <c r="AP64" i="43" s="1"/>
  <c r="AN64" i="43"/>
  <c r="AN65" i="43"/>
  <c r="AL65" i="43"/>
  <c r="AZ65" i="43"/>
  <c r="AP65" i="43" s="1"/>
  <c r="AZ77" i="43"/>
  <c r="AP77" i="43"/>
  <c r="AN77" i="43"/>
  <c r="AM77" i="43" s="1"/>
  <c r="AL77" i="43" s="1"/>
  <c r="AZ78" i="43"/>
  <c r="AP78" i="43"/>
  <c r="AO11" i="44"/>
  <c r="AM11" i="44" s="1"/>
  <c r="AL11" i="44" s="1"/>
  <c r="AO23" i="44"/>
  <c r="AM23" i="44"/>
  <c r="AL23" i="44" s="1"/>
  <c r="AO40" i="44"/>
  <c r="AZ40" i="44"/>
  <c r="AP40" i="44"/>
  <c r="AO41" i="44"/>
  <c r="AZ44" i="44"/>
  <c r="AP44" i="44" s="1"/>
  <c r="AO63" i="44"/>
  <c r="AO64" i="44"/>
  <c r="AM64" i="44" s="1"/>
  <c r="AL64" i="44" s="1"/>
  <c r="AZ64" i="44"/>
  <c r="AP64" i="44" s="1"/>
  <c r="AN10" i="43"/>
  <c r="AM10" i="43" s="1"/>
  <c r="AL10" i="43" s="1"/>
  <c r="AZ10" i="43"/>
  <c r="AP10" i="43" s="1"/>
  <c r="AN15" i="43"/>
  <c r="AZ15" i="43"/>
  <c r="AP15" i="43"/>
  <c r="AN73" i="43"/>
  <c r="AN63" i="43"/>
  <c r="AO68" i="43"/>
  <c r="AM68" i="43" s="1"/>
  <c r="AL68" i="43"/>
  <c r="AO77" i="44"/>
  <c r="AZ77" i="44"/>
  <c r="AP77" i="44"/>
  <c r="AN23" i="43"/>
  <c r="AZ11" i="44"/>
  <c r="AP11" i="44" s="1"/>
  <c r="AZ12" i="44"/>
  <c r="AP12" i="44" s="1"/>
  <c r="AN12" i="44"/>
  <c r="AO42" i="44"/>
  <c r="AZ42" i="44"/>
  <c r="AP42" i="44" s="1"/>
  <c r="AN75" i="44"/>
  <c r="AO76" i="44"/>
  <c r="AO18" i="44"/>
  <c r="AM18" i="44" s="1"/>
  <c r="AL18" i="44" s="1"/>
  <c r="AO69" i="43"/>
  <c r="AZ69" i="43"/>
  <c r="AP69" i="43" s="1"/>
  <c r="AN69" i="43"/>
  <c r="AM69" i="43" s="1"/>
  <c r="AL69" i="43" s="1"/>
  <c r="AO44" i="43"/>
  <c r="AN70" i="43"/>
  <c r="AZ13" i="44"/>
  <c r="AP13" i="44" s="1"/>
  <c r="AN13" i="44"/>
  <c r="AM13" i="44"/>
  <c r="AL13" i="44" s="1"/>
  <c r="AO14" i="44"/>
  <c r="AM14" i="44" s="1"/>
  <c r="AL14" i="44" s="1"/>
  <c r="AZ14" i="44"/>
  <c r="AP14" i="44" s="1"/>
  <c r="AN14" i="44"/>
  <c r="AO19" i="44"/>
  <c r="AZ19" i="44"/>
  <c r="AP19" i="44" s="1"/>
  <c r="AN19" i="44"/>
  <c r="AZ20" i="44"/>
  <c r="AP20" i="44" s="1"/>
  <c r="AZ41" i="44"/>
  <c r="AP41" i="44" s="1"/>
  <c r="AN68" i="44"/>
  <c r="AZ68" i="44"/>
  <c r="AP68" i="44"/>
  <c r="AZ46" i="44"/>
  <c r="AP46" i="44" s="1"/>
  <c r="AN63" i="44"/>
  <c r="AZ63" i="44"/>
  <c r="AN73" i="44"/>
  <c r="AM73" i="44" s="1"/>
  <c r="AL73" i="44" s="1"/>
  <c r="AZ73" i="44"/>
  <c r="AP73" i="44" s="1"/>
  <c r="AZ49" i="44"/>
  <c r="AP49" i="44"/>
  <c r="AN66" i="44"/>
  <c r="AM66" i="44"/>
  <c r="AL66" i="44"/>
  <c r="AZ66" i="44"/>
  <c r="AP66" i="44"/>
  <c r="AN76" i="44"/>
  <c r="AZ76" i="44"/>
  <c r="AP76" i="44"/>
  <c r="AN71" i="44"/>
  <c r="AM71" i="44" s="1"/>
  <c r="AL71" i="44" s="1"/>
  <c r="AZ36" i="43"/>
  <c r="AZ63" i="43"/>
  <c r="AP63" i="43" s="1"/>
  <c r="AN8" i="44"/>
  <c r="AN65" i="44"/>
  <c r="AO21" i="42"/>
  <c r="AZ37" i="42"/>
  <c r="AP37" i="42"/>
  <c r="AO50" i="42"/>
  <c r="AO13" i="42"/>
  <c r="AM13" i="42"/>
  <c r="AL13" i="42" s="1"/>
  <c r="AO18" i="42"/>
  <c r="AZ14" i="42"/>
  <c r="AP14" i="42"/>
  <c r="AN14" i="42"/>
  <c r="AO14" i="42"/>
  <c r="AM14" i="42"/>
  <c r="AL14" i="42" s="1"/>
  <c r="AZ15" i="42"/>
  <c r="AP15" i="42" s="1"/>
  <c r="AN45" i="42"/>
  <c r="AN41" i="42"/>
  <c r="AO41" i="42"/>
  <c r="AM41" i="42"/>
  <c r="AL41" i="42" s="1"/>
  <c r="AZ41" i="42"/>
  <c r="AP41" i="42"/>
  <c r="AM46" i="42"/>
  <c r="AL46" i="42" s="1"/>
  <c r="AM9" i="42"/>
  <c r="AZ42" i="42"/>
  <c r="AP42" i="42"/>
  <c r="AO23" i="42"/>
  <c r="AZ68" i="42"/>
  <c r="AP68" i="42" s="1"/>
  <c r="AN68" i="42"/>
  <c r="AM68" i="42" s="1"/>
  <c r="AL68" i="42" s="1"/>
  <c r="AO68" i="42"/>
  <c r="AM66" i="42"/>
  <c r="AL66" i="42" s="1"/>
  <c r="AO67" i="42"/>
  <c r="AM67" i="42"/>
  <c r="AL67" i="42" s="1"/>
  <c r="AZ65" i="42"/>
  <c r="AP65" i="42"/>
  <c r="AZ69" i="42"/>
  <c r="AP69" i="42" s="1"/>
  <c r="AN16" i="42"/>
  <c r="AM16" i="42" s="1"/>
  <c r="AL16" i="42" s="1"/>
  <c r="AN21" i="42"/>
  <c r="AN43" i="42"/>
  <c r="AN48" i="42"/>
  <c r="AO65" i="42"/>
  <c r="AN70" i="42"/>
  <c r="AN75" i="42"/>
  <c r="AN9" i="42"/>
  <c r="AZ9" i="42"/>
  <c r="AN36" i="42"/>
  <c r="AM36" i="42" s="1"/>
  <c r="AZ36" i="42"/>
  <c r="AN46" i="42"/>
  <c r="AZ46" i="42"/>
  <c r="AP46" i="42"/>
  <c r="AN63" i="42"/>
  <c r="AZ63" i="42"/>
  <c r="AN12" i="42"/>
  <c r="AN22" i="42"/>
  <c r="AM22" i="42" s="1"/>
  <c r="AL22" i="42" s="1"/>
  <c r="AN39" i="42"/>
  <c r="AN49" i="42"/>
  <c r="AN66" i="42"/>
  <c r="AN10" i="42"/>
  <c r="AN42" i="42"/>
  <c r="AN64" i="42"/>
  <c r="AZ20" i="42"/>
  <c r="AP20" i="42" s="1"/>
  <c r="AN23" i="42"/>
  <c r="AZ23" i="42"/>
  <c r="AP23" i="42" s="1"/>
  <c r="AN47" i="42"/>
  <c r="AM47" i="42" s="1"/>
  <c r="AL47" i="42" s="1"/>
  <c r="AZ47" i="42"/>
  <c r="AP47" i="42" s="1"/>
  <c r="AN50" i="42"/>
  <c r="AZ50" i="42"/>
  <c r="AP50" i="42" s="1"/>
  <c r="AN74" i="42"/>
  <c r="AM74" i="42"/>
  <c r="AL74" i="42" s="1"/>
  <c r="AN77" i="42"/>
  <c r="AN69" i="42"/>
  <c r="AM69" i="42" s="1"/>
  <c r="AL69" i="42" s="1"/>
  <c r="AN13" i="42"/>
  <c r="AZ13" i="42"/>
  <c r="AP13" i="42" s="1"/>
  <c r="AN40" i="42"/>
  <c r="AZ40" i="42"/>
  <c r="AP40" i="42" s="1"/>
  <c r="AN67" i="42"/>
  <c r="AZ67" i="42"/>
  <c r="AP67" i="42" s="1"/>
  <c r="AN15" i="42"/>
  <c r="AN37" i="42"/>
  <c r="AZ45" i="42"/>
  <c r="AP45" i="42" s="1"/>
  <c r="AZ72" i="42"/>
  <c r="AP72" i="42"/>
  <c r="AN11" i="42"/>
  <c r="AN38" i="42"/>
  <c r="AM38" i="42" s="1"/>
  <c r="AL38" i="42" s="1"/>
  <c r="AN65" i="42"/>
  <c r="AM65" i="42" s="1"/>
  <c r="AL65" i="42" s="1"/>
  <c r="AN37" i="41"/>
  <c r="AP36" i="43"/>
  <c r="AM44" i="43"/>
  <c r="AL44" i="43" s="1"/>
  <c r="AM77" i="44"/>
  <c r="AL77" i="44"/>
  <c r="AM39" i="43"/>
  <c r="AL39" i="43" s="1"/>
  <c r="AM63" i="44"/>
  <c r="AM64" i="43"/>
  <c r="AL64" i="43"/>
  <c r="AM13" i="43"/>
  <c r="AL13" i="43" s="1"/>
  <c r="AM41" i="43"/>
  <c r="AL41" i="43" s="1"/>
  <c r="AM19" i="44"/>
  <c r="AL19" i="44"/>
  <c r="AM40" i="43"/>
  <c r="AL40" i="43" s="1"/>
  <c r="AM19" i="43"/>
  <c r="AL19" i="43" s="1"/>
  <c r="AP9" i="44"/>
  <c r="AM76" i="44"/>
  <c r="AL76" i="44" s="1"/>
  <c r="AP63" i="44"/>
  <c r="AM18" i="43"/>
  <c r="AL18" i="43"/>
  <c r="AM50" i="42"/>
  <c r="AL50" i="42" s="1"/>
  <c r="AP63" i="42"/>
  <c r="AL9" i="42"/>
  <c r="AP36" i="42"/>
  <c r="AM21" i="42"/>
  <c r="AL21" i="42"/>
  <c r="AM23" i="42"/>
  <c r="AL23" i="42" s="1"/>
  <c r="AZ26" i="44" l="1"/>
  <c r="AP26" i="44" s="1"/>
  <c r="AZ29" i="44"/>
  <c r="AP29" i="44" s="1"/>
  <c r="AR35" i="44"/>
  <c r="AX35" i="44"/>
  <c r="AZ31" i="44"/>
  <c r="AP31" i="44" s="1"/>
  <c r="AO33" i="44"/>
  <c r="AZ24" i="44"/>
  <c r="AP24" i="44" s="1"/>
  <c r="AO30" i="44"/>
  <c r="AM30" i="44" s="1"/>
  <c r="AL30" i="44" s="1"/>
  <c r="AZ52" i="44"/>
  <c r="AP52" i="44" s="1"/>
  <c r="AO55" i="44"/>
  <c r="AO56" i="44"/>
  <c r="AZ57" i="44"/>
  <c r="AP57" i="44" s="1"/>
  <c r="AZ60" i="44"/>
  <c r="AP60" i="44" s="1"/>
  <c r="AX62" i="44"/>
  <c r="AV62" i="44"/>
  <c r="AZ53" i="44"/>
  <c r="AP53" i="44" s="1"/>
  <c r="AZ59" i="44"/>
  <c r="AP59" i="44" s="1"/>
  <c r="AZ58" i="44"/>
  <c r="AP58" i="44" s="1"/>
  <c r="AN82" i="44"/>
  <c r="AN78" i="44"/>
  <c r="AN79" i="44"/>
  <c r="AN81" i="44"/>
  <c r="AN84" i="44"/>
  <c r="AO85" i="44"/>
  <c r="AO86" i="44"/>
  <c r="AN87" i="44"/>
  <c r="AS89" i="44"/>
  <c r="AN83" i="44"/>
  <c r="AU35" i="43"/>
  <c r="AN25" i="43"/>
  <c r="AN32" i="43"/>
  <c r="AN31" i="42"/>
  <c r="AN32" i="42"/>
  <c r="AQ35" i="42"/>
  <c r="AK62" i="42"/>
  <c r="AN56" i="42"/>
  <c r="AN27" i="41"/>
  <c r="AZ33" i="41"/>
  <c r="AP33" i="41" s="1"/>
  <c r="AO31" i="41"/>
  <c r="AN82" i="42"/>
  <c r="AN83" i="42"/>
  <c r="AN84" i="42"/>
  <c r="AN87" i="42"/>
  <c r="AN80" i="42"/>
  <c r="AN81" i="42"/>
  <c r="AN86" i="42"/>
  <c r="AN79" i="42"/>
  <c r="AN85" i="42"/>
  <c r="AN78" i="42"/>
  <c r="AZ57" i="42"/>
  <c r="AP57" i="42" s="1"/>
  <c r="AN58" i="42"/>
  <c r="AN59" i="42"/>
  <c r="AN60" i="42"/>
  <c r="AO57" i="42"/>
  <c r="AS62" i="42"/>
  <c r="AN52" i="42"/>
  <c r="AN57" i="42"/>
  <c r="AO59" i="42"/>
  <c r="AZ60" i="42"/>
  <c r="AP60" i="42" s="1"/>
  <c r="AZ56" i="42"/>
  <c r="AP56" i="42" s="1"/>
  <c r="AU62" i="42"/>
  <c r="AN53" i="42"/>
  <c r="AN55" i="42"/>
  <c r="AT62" i="42"/>
  <c r="AW62" i="42"/>
  <c r="AZ54" i="42"/>
  <c r="AP54" i="42" s="1"/>
  <c r="AN30" i="42"/>
  <c r="AO33" i="42"/>
  <c r="AN24" i="42"/>
  <c r="AO26" i="42"/>
  <c r="AN28" i="42"/>
  <c r="AO29" i="42"/>
  <c r="AO32" i="42"/>
  <c r="AM32" i="42" s="1"/>
  <c r="AL32" i="42" s="1"/>
  <c r="AK35" i="42"/>
  <c r="AT35" i="42"/>
  <c r="AV35" i="42"/>
  <c r="AN25" i="42"/>
  <c r="AS35" i="42"/>
  <c r="AU35" i="42"/>
  <c r="AW35" i="42"/>
  <c r="AZ54" i="41"/>
  <c r="AP54" i="41" s="1"/>
  <c r="AO60" i="41"/>
  <c r="AZ8" i="41"/>
  <c r="AP8" i="41" s="1"/>
  <c r="AW89" i="44"/>
  <c r="AQ89" i="44"/>
  <c r="AX89" i="44"/>
  <c r="AZ86" i="44"/>
  <c r="AP86" i="44" s="1"/>
  <c r="AZ83" i="44"/>
  <c r="AP83" i="44" s="1"/>
  <c r="AO83" i="44"/>
  <c r="AM83" i="44" s="1"/>
  <c r="AL83" i="44" s="1"/>
  <c r="AO82" i="44"/>
  <c r="AM82" i="44" s="1"/>
  <c r="AL82" i="44" s="1"/>
  <c r="AZ87" i="44"/>
  <c r="AP87" i="44" s="1"/>
  <c r="AR89" i="44"/>
  <c r="AN85" i="44"/>
  <c r="AZ85" i="44"/>
  <c r="AP85" i="44" s="1"/>
  <c r="AU62" i="44"/>
  <c r="AO54" i="44"/>
  <c r="AO60" i="44"/>
  <c r="AZ55" i="44"/>
  <c r="AP55" i="44" s="1"/>
  <c r="AZ56" i="44"/>
  <c r="AP56" i="44" s="1"/>
  <c r="AO52" i="44"/>
  <c r="AS62" i="44"/>
  <c r="AN51" i="44"/>
  <c r="AO57" i="44"/>
  <c r="AY62" i="44"/>
  <c r="AO27" i="44"/>
  <c r="AZ30" i="44"/>
  <c r="AP30" i="44" s="1"/>
  <c r="AO24" i="44"/>
  <c r="AN25" i="44"/>
  <c r="AZ32" i="44"/>
  <c r="AP32" i="44" s="1"/>
  <c r="AN24" i="44"/>
  <c r="AN30" i="44"/>
  <c r="AO31" i="44"/>
  <c r="AV35" i="44"/>
  <c r="AZ28" i="44"/>
  <c r="AP28" i="44" s="1"/>
  <c r="AN31" i="44"/>
  <c r="AO29" i="44"/>
  <c r="AM29" i="44" s="1"/>
  <c r="AL29" i="44" s="1"/>
  <c r="AQ35" i="44"/>
  <c r="AN26" i="44"/>
  <c r="AO32" i="44"/>
  <c r="AM32" i="44" s="1"/>
  <c r="AL32" i="44" s="1"/>
  <c r="AN24" i="43"/>
  <c r="AN33" i="43"/>
  <c r="AY35" i="43"/>
  <c r="AZ26" i="43"/>
  <c r="AP26" i="43" s="1"/>
  <c r="AO32" i="43"/>
  <c r="AO25" i="43"/>
  <c r="AM25" i="43" s="1"/>
  <c r="AL25" i="43" s="1"/>
  <c r="AZ31" i="43"/>
  <c r="AP31" i="43" s="1"/>
  <c r="AR35" i="43"/>
  <c r="AZ30" i="43"/>
  <c r="AP30" i="43" s="1"/>
  <c r="AZ27" i="43"/>
  <c r="AP27" i="43" s="1"/>
  <c r="AW35" i="43"/>
  <c r="AZ29" i="43"/>
  <c r="AP29" i="43" s="1"/>
  <c r="AX35" i="43"/>
  <c r="AN31" i="43"/>
  <c r="AO33" i="43"/>
  <c r="AZ32" i="43"/>
  <c r="AP32" i="43" s="1"/>
  <c r="AK35" i="43"/>
  <c r="AQ35" i="43"/>
  <c r="AZ25" i="43"/>
  <c r="AP25" i="43" s="1"/>
  <c r="AO27" i="43"/>
  <c r="AM27" i="43" s="1"/>
  <c r="AL27" i="43" s="1"/>
  <c r="AO26" i="43"/>
  <c r="AN30" i="43"/>
  <c r="AO24" i="43"/>
  <c r="AN26" i="43"/>
  <c r="AT35" i="43"/>
  <c r="AO29" i="43"/>
  <c r="AN29" i="43"/>
  <c r="AN57" i="43"/>
  <c r="AZ59" i="43"/>
  <c r="AP59" i="43" s="1"/>
  <c r="AZ60" i="43"/>
  <c r="AP60" i="43" s="1"/>
  <c r="AV62" i="43"/>
  <c r="AN60" i="43"/>
  <c r="AZ53" i="43"/>
  <c r="AP53" i="43" s="1"/>
  <c r="AN59" i="43"/>
  <c r="AR62" i="43"/>
  <c r="AN51" i="43"/>
  <c r="AK62" i="43"/>
  <c r="AZ51" i="43"/>
  <c r="AP51" i="43" s="1"/>
  <c r="AV89" i="43"/>
  <c r="AX89" i="43"/>
  <c r="AO78" i="43"/>
  <c r="AM78" i="43" s="1"/>
  <c r="AL78" i="43" s="1"/>
  <c r="AU89" i="43"/>
  <c r="AW89" i="43"/>
  <c r="AR89" i="43"/>
  <c r="AQ89" i="43"/>
  <c r="AZ80" i="43"/>
  <c r="AP80" i="43" s="1"/>
  <c r="AN82" i="43"/>
  <c r="AN83" i="43"/>
  <c r="AZ86" i="43"/>
  <c r="AP86" i="43" s="1"/>
  <c r="AO87" i="43"/>
  <c r="AO79" i="43"/>
  <c r="AM79" i="43" s="1"/>
  <c r="AL79" i="43" s="1"/>
  <c r="AY89" i="43"/>
  <c r="AO83" i="43"/>
  <c r="AM83" i="43" s="1"/>
  <c r="AL83" i="43" s="1"/>
  <c r="AZ84" i="43"/>
  <c r="AP84" i="43" s="1"/>
  <c r="AZ79" i="43"/>
  <c r="AP79" i="43" s="1"/>
  <c r="AO85" i="43"/>
  <c r="AO86" i="43"/>
  <c r="AN86" i="43"/>
  <c r="AM86" i="43" s="1"/>
  <c r="AL86" i="43" s="1"/>
  <c r="AZ87" i="43"/>
  <c r="AP87" i="43" s="1"/>
  <c r="AO82" i="43"/>
  <c r="AN80" i="43"/>
  <c r="AM80" i="43" s="1"/>
  <c r="AL80" i="43" s="1"/>
  <c r="AQ62" i="43"/>
  <c r="AZ56" i="43"/>
  <c r="AP56" i="43" s="1"/>
  <c r="AN56" i="43"/>
  <c r="AT62" i="43"/>
  <c r="AO59" i="43"/>
  <c r="AM59" i="43" s="1"/>
  <c r="AL59" i="43" s="1"/>
  <c r="AO51" i="43"/>
  <c r="AO57" i="43"/>
  <c r="AN58" i="43"/>
  <c r="AV89" i="42"/>
  <c r="AR89" i="42"/>
  <c r="AX89" i="42"/>
  <c r="AW89" i="42"/>
  <c r="AQ89" i="42"/>
  <c r="AO84" i="42"/>
  <c r="AO86" i="42"/>
  <c r="AO83" i="42"/>
  <c r="AM83" i="42" s="1"/>
  <c r="AL83" i="42" s="1"/>
  <c r="AZ81" i="42"/>
  <c r="AP81" i="42" s="1"/>
  <c r="AM60" i="42"/>
  <c r="AL60" i="42" s="1"/>
  <c r="AM53" i="42"/>
  <c r="AL53" i="42" s="1"/>
  <c r="AN54" i="42"/>
  <c r="AN51" i="42"/>
  <c r="AZ53" i="42"/>
  <c r="AP53" i="42" s="1"/>
  <c r="AQ62" i="42"/>
  <c r="AO54" i="42"/>
  <c r="AZ51" i="42"/>
  <c r="AP51" i="42" s="1"/>
  <c r="AO53" i="42"/>
  <c r="AO60" i="42"/>
  <c r="AZ59" i="42"/>
  <c r="AP59" i="42" s="1"/>
  <c r="AN33" i="42"/>
  <c r="AM33" i="42" s="1"/>
  <c r="AL33" i="42" s="1"/>
  <c r="AY35" i="42"/>
  <c r="AZ26" i="42"/>
  <c r="AP26" i="42" s="1"/>
  <c r="AN26" i="42"/>
  <c r="AZ27" i="42"/>
  <c r="AP27" i="42" s="1"/>
  <c r="AO30" i="42"/>
  <c r="AZ33" i="42"/>
  <c r="AP33" i="42" s="1"/>
  <c r="AN29" i="42"/>
  <c r="AM29" i="42" s="1"/>
  <c r="AL29" i="42" s="1"/>
  <c r="AZ30" i="42"/>
  <c r="AP30" i="42" s="1"/>
  <c r="AZ29" i="42"/>
  <c r="AP29" i="42" s="1"/>
  <c r="AZ32" i="42"/>
  <c r="AP32" i="42" s="1"/>
  <c r="AZ24" i="42"/>
  <c r="AP24" i="42" s="1"/>
  <c r="AO27" i="42"/>
  <c r="AN69" i="41"/>
  <c r="AN14" i="41"/>
  <c r="AM14" i="41" s="1"/>
  <c r="AL14" i="41" s="1"/>
  <c r="AN41" i="41"/>
  <c r="AN77" i="41"/>
  <c r="AO76" i="41"/>
  <c r="AN16" i="41"/>
  <c r="AN40" i="41"/>
  <c r="AN19" i="41"/>
  <c r="AZ85" i="41"/>
  <c r="AP85" i="41" s="1"/>
  <c r="AN17" i="41"/>
  <c r="AR35" i="41"/>
  <c r="AN36" i="41"/>
  <c r="AV35" i="41"/>
  <c r="AZ64" i="41"/>
  <c r="AP64" i="41" s="1"/>
  <c r="AN22" i="41"/>
  <c r="AO45" i="41"/>
  <c r="AZ76" i="41"/>
  <c r="AP76" i="41" s="1"/>
  <c r="AU35" i="41"/>
  <c r="AN67" i="41"/>
  <c r="AN20" i="41"/>
  <c r="AN23" i="41"/>
  <c r="AZ36" i="41"/>
  <c r="AP36" i="41" s="1"/>
  <c r="AN42" i="41"/>
  <c r="AZ44" i="41"/>
  <c r="AP44" i="41" s="1"/>
  <c r="AO72" i="41"/>
  <c r="AN74" i="41"/>
  <c r="AN75" i="41"/>
  <c r="AN44" i="41"/>
  <c r="AN9" i="41"/>
  <c r="AZ67" i="41"/>
  <c r="AP67" i="41" s="1"/>
  <c r="AO71" i="41"/>
  <c r="AN68" i="41"/>
  <c r="AZ41" i="41"/>
  <c r="AP41" i="41" s="1"/>
  <c r="AN32" i="41"/>
  <c r="AO32" i="41"/>
  <c r="AO25" i="41"/>
  <c r="AK35" i="41"/>
  <c r="AZ25" i="41"/>
  <c r="AP25" i="41" s="1"/>
  <c r="AN31" i="41"/>
  <c r="AX35" i="41"/>
  <c r="AO30" i="41"/>
  <c r="AZ30" i="41"/>
  <c r="AP30" i="41" s="1"/>
  <c r="AZ31" i="41"/>
  <c r="AP31" i="41" s="1"/>
  <c r="AS35" i="41"/>
  <c r="AZ29" i="41"/>
  <c r="AP29" i="41" s="1"/>
  <c r="AX62" i="41"/>
  <c r="AW62" i="41"/>
  <c r="AK62" i="41"/>
  <c r="AO58" i="41"/>
  <c r="AR62" i="41"/>
  <c r="AV62" i="41"/>
  <c r="AN51" i="41"/>
  <c r="AO51" i="41"/>
  <c r="AO56" i="41"/>
  <c r="AN57" i="41"/>
  <c r="AZ58" i="41"/>
  <c r="AP58" i="41" s="1"/>
  <c r="AZ84" i="41"/>
  <c r="AP84" i="41" s="1"/>
  <c r="AZ83" i="41"/>
  <c r="AP83" i="41" s="1"/>
  <c r="AO81" i="41"/>
  <c r="AO87" i="41"/>
  <c r="AZ81" i="41"/>
  <c r="AP81" i="41" s="1"/>
  <c r="AZ82" i="41"/>
  <c r="AP82" i="41" s="1"/>
  <c r="AO84" i="41"/>
  <c r="AY89" i="41"/>
  <c r="AO83" i="41"/>
  <c r="AZ86" i="41"/>
  <c r="AP86" i="41" s="1"/>
  <c r="AK89" i="41"/>
  <c r="AZ79" i="41"/>
  <c r="AP79" i="41" s="1"/>
  <c r="AS89" i="41"/>
  <c r="AO85" i="41"/>
  <c r="AO82" i="41"/>
  <c r="AN86" i="41"/>
  <c r="AZ87" i="41"/>
  <c r="AP87" i="41" s="1"/>
  <c r="AW89" i="41"/>
  <c r="AV89" i="41"/>
  <c r="AZ78" i="41"/>
  <c r="AP78" i="41" s="1"/>
  <c r="AZ80" i="41"/>
  <c r="AP80" i="41" s="1"/>
  <c r="AU89" i="41"/>
  <c r="AT89" i="41"/>
  <c r="AN79" i="41"/>
  <c r="AN85" i="41"/>
  <c r="AO78" i="41"/>
  <c r="AO27" i="41"/>
  <c r="AM27" i="41" s="1"/>
  <c r="AL27" i="41" s="1"/>
  <c r="AN73" i="41"/>
  <c r="AM73" i="41" s="1"/>
  <c r="AZ43" i="41"/>
  <c r="AP43" i="41" s="1"/>
  <c r="AO29" i="41"/>
  <c r="AN56" i="41"/>
  <c r="AN33" i="41"/>
  <c r="AQ62" i="41"/>
  <c r="AN82" i="41"/>
  <c r="AN43" i="41"/>
  <c r="AN39" i="41"/>
  <c r="AM39" i="41" s="1"/>
  <c r="AL39" i="41" s="1"/>
  <c r="AN46" i="41"/>
  <c r="AZ69" i="41"/>
  <c r="AP69" i="41" s="1"/>
  <c r="AN65" i="41"/>
  <c r="AN15" i="41"/>
  <c r="AZ57" i="41"/>
  <c r="AP57" i="41" s="1"/>
  <c r="AY35" i="41"/>
  <c r="AO52" i="41"/>
  <c r="AZ53" i="41"/>
  <c r="AP53" i="41" s="1"/>
  <c r="AO54" i="41"/>
  <c r="AY62" i="41"/>
  <c r="AO57" i="41"/>
  <c r="AZ59" i="41"/>
  <c r="AP59" i="41" s="1"/>
  <c r="AN60" i="41"/>
  <c r="AR89" i="41"/>
  <c r="AO17" i="41"/>
  <c r="AM17" i="41" s="1"/>
  <c r="AL17" i="41" s="1"/>
  <c r="AZ27" i="41"/>
  <c r="AP27" i="41" s="1"/>
  <c r="AQ89" i="41"/>
  <c r="AO28" i="41"/>
  <c r="AW35" i="41"/>
  <c r="AN10" i="41"/>
  <c r="AN78" i="41"/>
  <c r="AN11" i="41"/>
  <c r="AN13" i="41"/>
  <c r="AM13" i="41" s="1"/>
  <c r="AL13" i="41" s="1"/>
  <c r="AZ24" i="41"/>
  <c r="AP24" i="41" s="1"/>
  <c r="AN25" i="41"/>
  <c r="AN48" i="41"/>
  <c r="AZ74" i="41"/>
  <c r="AP74" i="41" s="1"/>
  <c r="AZ40" i="41"/>
  <c r="AP40" i="41" s="1"/>
  <c r="AZ23" i="41"/>
  <c r="AP23" i="41" s="1"/>
  <c r="AO38" i="41"/>
  <c r="AZ73" i="41"/>
  <c r="AP73" i="41" s="1"/>
  <c r="AN80" i="41"/>
  <c r="AO21" i="41"/>
  <c r="AM21" i="41" s="1"/>
  <c r="AL21" i="41" s="1"/>
  <c r="AZ51" i="41"/>
  <c r="AP51" i="41" s="1"/>
  <c r="AN83" i="41"/>
  <c r="AZ72" i="41"/>
  <c r="AP72" i="41" s="1"/>
  <c r="AN71" i="41"/>
  <c r="AM71" i="41" s="1"/>
  <c r="AN76" i="41"/>
  <c r="AM76" i="41" s="1"/>
  <c r="AO33" i="41"/>
  <c r="AN72" i="41"/>
  <c r="AM72" i="41" s="1"/>
  <c r="AL72" i="41" s="1"/>
  <c r="AO19" i="41"/>
  <c r="AM19" i="41" s="1"/>
  <c r="AL19" i="41" s="1"/>
  <c r="AZ20" i="41"/>
  <c r="AP20" i="41" s="1"/>
  <c r="AO80" i="41"/>
  <c r="AO18" i="41"/>
  <c r="AN45" i="41"/>
  <c r="AT62" i="41"/>
  <c r="AZ65" i="41"/>
  <c r="AP65" i="41" s="1"/>
  <c r="AO66" i="41"/>
  <c r="AZ77" i="41"/>
  <c r="AP77" i="41" s="1"/>
  <c r="AN30" i="41"/>
  <c r="AN66" i="41"/>
  <c r="AZ17" i="41"/>
  <c r="AP17" i="41" s="1"/>
  <c r="AO20" i="41"/>
  <c r="AM20" i="41" s="1"/>
  <c r="AL20" i="41" s="1"/>
  <c r="AN87" i="41"/>
  <c r="AZ18" i="41"/>
  <c r="AP18" i="41" s="1"/>
  <c r="AZ49" i="41"/>
  <c r="AP49" i="41" s="1"/>
  <c r="AZ68" i="41"/>
  <c r="AP68" i="41" s="1"/>
  <c r="AN18" i="41"/>
  <c r="AZ39" i="41"/>
  <c r="AP39" i="41" s="1"/>
  <c r="AZ8" i="42"/>
  <c r="AP8" i="42" s="1"/>
  <c r="AN8" i="42"/>
  <c r="AM73" i="42"/>
  <c r="AL73" i="42" s="1"/>
  <c r="AM18" i="42"/>
  <c r="AL18" i="42" s="1"/>
  <c r="AL36" i="42"/>
  <c r="AN63" i="41"/>
  <c r="AO80" i="44"/>
  <c r="AZ80" i="44"/>
  <c r="AP80" i="44" s="1"/>
  <c r="AP9" i="42"/>
  <c r="AM70" i="43"/>
  <c r="AL70" i="43" s="1"/>
  <c r="AO23" i="41"/>
  <c r="AO75" i="41"/>
  <c r="AN27" i="42"/>
  <c r="AN20" i="42"/>
  <c r="AN36" i="44"/>
  <c r="AN45" i="44"/>
  <c r="AN59" i="44"/>
  <c r="AM59" i="44" s="1"/>
  <c r="AL59" i="44" s="1"/>
  <c r="AN53" i="44"/>
  <c r="AM53" i="44" s="1"/>
  <c r="AL53" i="44" s="1"/>
  <c r="AN43" i="44"/>
  <c r="AN47" i="44"/>
  <c r="AM47" i="44" s="1"/>
  <c r="AL47" i="44" s="1"/>
  <c r="AN60" i="44"/>
  <c r="AN52" i="44"/>
  <c r="AN42" i="44"/>
  <c r="AM42" i="44" s="1"/>
  <c r="AL42" i="44" s="1"/>
  <c r="AN44" i="44"/>
  <c r="AN46" i="44"/>
  <c r="AM46" i="44" s="1"/>
  <c r="AL46" i="44" s="1"/>
  <c r="AZ50" i="41"/>
  <c r="AP50" i="41" s="1"/>
  <c r="AO50" i="41"/>
  <c r="AO24" i="41"/>
  <c r="AQ35" i="41"/>
  <c r="AN52" i="41"/>
  <c r="AN54" i="41"/>
  <c r="AM63" i="43"/>
  <c r="AN80" i="44"/>
  <c r="AO9" i="41"/>
  <c r="AZ10" i="41"/>
  <c r="AT35" i="41"/>
  <c r="AO10" i="41"/>
  <c r="AN54" i="44"/>
  <c r="AM54" i="44" s="1"/>
  <c r="AL54" i="44" s="1"/>
  <c r="AT62" i="44"/>
  <c r="AZ55" i="41"/>
  <c r="AP55" i="41" s="1"/>
  <c r="AO59" i="41"/>
  <c r="AZ52" i="41"/>
  <c r="AP52" i="41" s="1"/>
  <c r="AN50" i="41"/>
  <c r="AZ18" i="42"/>
  <c r="AP18" i="42" s="1"/>
  <c r="AN76" i="42"/>
  <c r="AZ15" i="41"/>
  <c r="AP15" i="41" s="1"/>
  <c r="AO15" i="41"/>
  <c r="AZ26" i="41"/>
  <c r="AP26" i="41" s="1"/>
  <c r="AV35" i="43"/>
  <c r="AN20" i="43"/>
  <c r="AN26" i="41"/>
  <c r="AZ60" i="41"/>
  <c r="AP60" i="41" s="1"/>
  <c r="AS62" i="41"/>
  <c r="AN59" i="41"/>
  <c r="AZ28" i="41"/>
  <c r="AP28" i="41" s="1"/>
  <c r="AN53" i="41"/>
  <c r="AO55" i="41"/>
  <c r="AN49" i="44"/>
  <c r="AM49" i="44" s="1"/>
  <c r="AL49" i="44" s="1"/>
  <c r="AN16" i="43"/>
  <c r="AS35" i="43"/>
  <c r="AZ16" i="43"/>
  <c r="AP16" i="43" s="1"/>
  <c r="AN55" i="41"/>
  <c r="AU62" i="41"/>
  <c r="AP36" i="44"/>
  <c r="AN38" i="44"/>
  <c r="AM38" i="44" s="1"/>
  <c r="AL38" i="44" s="1"/>
  <c r="AN58" i="44"/>
  <c r="AO28" i="44"/>
  <c r="AZ27" i="44"/>
  <c r="AP27" i="44" s="1"/>
  <c r="AN57" i="44"/>
  <c r="AN48" i="44"/>
  <c r="AZ28" i="42"/>
  <c r="AP28" i="42" s="1"/>
  <c r="AO28" i="42"/>
  <c r="AO53" i="41"/>
  <c r="AZ19" i="42"/>
  <c r="AP19" i="42" s="1"/>
  <c r="AN27" i="44"/>
  <c r="AN56" i="44"/>
  <c r="AM56" i="44" s="1"/>
  <c r="AL56" i="44" s="1"/>
  <c r="AY35" i="44"/>
  <c r="AN28" i="44"/>
  <c r="AZ38" i="41"/>
  <c r="AP38" i="41" s="1"/>
  <c r="AN38" i="41"/>
  <c r="AM38" i="41" s="1"/>
  <c r="AL38" i="41" s="1"/>
  <c r="AZ66" i="43"/>
  <c r="AP66" i="43" s="1"/>
  <c r="AO66" i="43"/>
  <c r="AN66" i="43"/>
  <c r="AZ73" i="42"/>
  <c r="AP73" i="42" s="1"/>
  <c r="AN41" i="44"/>
  <c r="AM41" i="44" s="1"/>
  <c r="AL41" i="44" s="1"/>
  <c r="AN40" i="44"/>
  <c r="AM40" i="44" s="1"/>
  <c r="AL40" i="44" s="1"/>
  <c r="AN39" i="44"/>
  <c r="AM39" i="44" s="1"/>
  <c r="AL39" i="44" s="1"/>
  <c r="AN24" i="41"/>
  <c r="AO47" i="41"/>
  <c r="AM47" i="41" s="1"/>
  <c r="AL47" i="41" s="1"/>
  <c r="AN54" i="43"/>
  <c r="AZ54" i="43"/>
  <c r="AP54" i="43" s="1"/>
  <c r="AY62" i="43"/>
  <c r="AN55" i="43"/>
  <c r="AZ55" i="43"/>
  <c r="AP55" i="43" s="1"/>
  <c r="AN28" i="41"/>
  <c r="AL63" i="44"/>
  <c r="AN73" i="42"/>
  <c r="AN55" i="44"/>
  <c r="AM55" i="44" s="1"/>
  <c r="AL55" i="44" s="1"/>
  <c r="AO12" i="41"/>
  <c r="AZ12" i="41"/>
  <c r="AP12" i="41" s="1"/>
  <c r="AN12" i="41"/>
  <c r="AO80" i="42"/>
  <c r="AZ80" i="42"/>
  <c r="AP80" i="42" s="1"/>
  <c r="AM12" i="43"/>
  <c r="AL12" i="43" s="1"/>
  <c r="AW35" i="44"/>
  <c r="AM68" i="44"/>
  <c r="AL68" i="44" s="1"/>
  <c r="AO49" i="41"/>
  <c r="AM49" i="41" s="1"/>
  <c r="AL49" i="41" s="1"/>
  <c r="AZ56" i="41"/>
  <c r="AP56" i="41" s="1"/>
  <c r="AO79" i="41"/>
  <c r="AO15" i="42"/>
  <c r="AM15" i="42" s="1"/>
  <c r="AL15" i="42" s="1"/>
  <c r="AO17" i="42"/>
  <c r="AZ17" i="42"/>
  <c r="AP17" i="42" s="1"/>
  <c r="AN17" i="42"/>
  <c r="AV62" i="42"/>
  <c r="AO42" i="42"/>
  <c r="AM42" i="42" s="1"/>
  <c r="AL42" i="42" s="1"/>
  <c r="AZ43" i="42"/>
  <c r="AP43" i="42" s="1"/>
  <c r="AO43" i="42"/>
  <c r="AM43" i="42" s="1"/>
  <c r="AL43" i="42" s="1"/>
  <c r="AO52" i="42"/>
  <c r="AZ52" i="42"/>
  <c r="AP52" i="42" s="1"/>
  <c r="AZ70" i="42"/>
  <c r="AP70" i="42" s="1"/>
  <c r="AO79" i="42"/>
  <c r="AZ87" i="42"/>
  <c r="AP87" i="42" s="1"/>
  <c r="AO31" i="43"/>
  <c r="AM56" i="43"/>
  <c r="AL56" i="43" s="1"/>
  <c r="AO75" i="43"/>
  <c r="AM75" i="43" s="1"/>
  <c r="AL75" i="43" s="1"/>
  <c r="AO12" i="44"/>
  <c r="AM12" i="44" s="1"/>
  <c r="AL12" i="44" s="1"/>
  <c r="AZ23" i="44"/>
  <c r="AP23" i="44" s="1"/>
  <c r="AO44" i="44"/>
  <c r="AM44" i="44" s="1"/>
  <c r="AL44" i="44" s="1"/>
  <c r="AY89" i="44"/>
  <c r="AZ65" i="44"/>
  <c r="AZ16" i="41"/>
  <c r="AP16" i="41" s="1"/>
  <c r="AO16" i="41"/>
  <c r="AM16" i="41" s="1"/>
  <c r="AL16" i="41" s="1"/>
  <c r="AZ21" i="41"/>
  <c r="AP21" i="41" s="1"/>
  <c r="AO86" i="41"/>
  <c r="AX35" i="42"/>
  <c r="AN44" i="42"/>
  <c r="AO51" i="42"/>
  <c r="AY89" i="42"/>
  <c r="AO70" i="42"/>
  <c r="AM70" i="42" s="1"/>
  <c r="AL70" i="42" s="1"/>
  <c r="AZ79" i="42"/>
  <c r="AP79" i="42" s="1"/>
  <c r="AZ86" i="42"/>
  <c r="AP86" i="42" s="1"/>
  <c r="AO23" i="43"/>
  <c r="AM23" i="43" s="1"/>
  <c r="AL23" i="43" s="1"/>
  <c r="AO30" i="43"/>
  <c r="AO81" i="43"/>
  <c r="AN50" i="44"/>
  <c r="AM50" i="44" s="1"/>
  <c r="AL50" i="44" s="1"/>
  <c r="AO43" i="44"/>
  <c r="AZ43" i="44"/>
  <c r="AP43" i="44" s="1"/>
  <c r="AO45" i="44"/>
  <c r="AM45" i="44" s="1"/>
  <c r="AL45" i="44" s="1"/>
  <c r="AZ45" i="44"/>
  <c r="AP45" i="44" s="1"/>
  <c r="AZ82" i="44"/>
  <c r="AP82" i="44" s="1"/>
  <c r="AO26" i="41"/>
  <c r="AZ48" i="41"/>
  <c r="AP48" i="41" s="1"/>
  <c r="AX62" i="42"/>
  <c r="AO40" i="42"/>
  <c r="AM40" i="42" s="1"/>
  <c r="AL40" i="42" s="1"/>
  <c r="AO58" i="42"/>
  <c r="AZ58" i="42"/>
  <c r="AP58" i="42" s="1"/>
  <c r="AZ66" i="42"/>
  <c r="AP66" i="42" s="1"/>
  <c r="AN71" i="43"/>
  <c r="AM71" i="43" s="1"/>
  <c r="AL71" i="43" s="1"/>
  <c r="AO74" i="43"/>
  <c r="AM74" i="43" s="1"/>
  <c r="AL74" i="43" s="1"/>
  <c r="AO51" i="44"/>
  <c r="AO58" i="44"/>
  <c r="AM58" i="44" s="1"/>
  <c r="AL58" i="44" s="1"/>
  <c r="AZ22" i="41"/>
  <c r="AP22" i="41" s="1"/>
  <c r="AO22" i="41"/>
  <c r="AO42" i="41"/>
  <c r="AZ47" i="41"/>
  <c r="AP47" i="41" s="1"/>
  <c r="AZ12" i="42"/>
  <c r="AP12" i="42" s="1"/>
  <c r="AO24" i="42"/>
  <c r="AM24" i="42" s="1"/>
  <c r="AL24" i="42" s="1"/>
  <c r="AZ25" i="42"/>
  <c r="AP25" i="42" s="1"/>
  <c r="AO25" i="42"/>
  <c r="AY62" i="42"/>
  <c r="AK89" i="42"/>
  <c r="AZ78" i="42"/>
  <c r="AP78" i="42" s="1"/>
  <c r="AZ85" i="42"/>
  <c r="AP85" i="42" s="1"/>
  <c r="AO55" i="43"/>
  <c r="AN81" i="43"/>
  <c r="AN87" i="43"/>
  <c r="AM87" i="43" s="1"/>
  <c r="AL87" i="43" s="1"/>
  <c r="AO10" i="44"/>
  <c r="AZ10" i="44"/>
  <c r="AN21" i="44"/>
  <c r="AM21" i="44" s="1"/>
  <c r="AL21" i="44" s="1"/>
  <c r="AO75" i="44"/>
  <c r="AM75" i="44" s="1"/>
  <c r="AL75" i="44" s="1"/>
  <c r="AO81" i="44"/>
  <c r="AZ81" i="44"/>
  <c r="AP81" i="44" s="1"/>
  <c r="AO37" i="41"/>
  <c r="AM37" i="41" s="1"/>
  <c r="AL37" i="41" s="1"/>
  <c r="AO41" i="41"/>
  <c r="AM41" i="41" s="1"/>
  <c r="AL41" i="41" s="1"/>
  <c r="AO43" i="41"/>
  <c r="AO44" i="41"/>
  <c r="AX89" i="41"/>
  <c r="AO77" i="41"/>
  <c r="AO11" i="42"/>
  <c r="AM11" i="42" s="1"/>
  <c r="AL11" i="42" s="1"/>
  <c r="AR62" i="42"/>
  <c r="AO63" i="42"/>
  <c r="AS89" i="42"/>
  <c r="AO78" i="42"/>
  <c r="AO85" i="42"/>
  <c r="AM85" i="42" s="1"/>
  <c r="AL85" i="42" s="1"/>
  <c r="AN9" i="43"/>
  <c r="AN28" i="43"/>
  <c r="AO54" i="43"/>
  <c r="AM54" i="43" s="1"/>
  <c r="AL54" i="43" s="1"/>
  <c r="AO60" i="43"/>
  <c r="AM60" i="43" s="1"/>
  <c r="AL60" i="43" s="1"/>
  <c r="AK35" i="44"/>
  <c r="AN33" i="44"/>
  <c r="AZ33" i="44"/>
  <c r="AP33" i="44" s="1"/>
  <c r="AO8" i="41"/>
  <c r="AM8" i="41" s="1"/>
  <c r="AO36" i="41"/>
  <c r="AO40" i="41"/>
  <c r="AM40" i="41" s="1"/>
  <c r="AL40" i="41" s="1"/>
  <c r="AO46" i="41"/>
  <c r="AZ75" i="41"/>
  <c r="AP75" i="41" s="1"/>
  <c r="AN84" i="41"/>
  <c r="AZ10" i="42"/>
  <c r="AP10" i="42" s="1"/>
  <c r="AO12" i="42"/>
  <c r="AM12" i="42" s="1"/>
  <c r="AL12" i="42" s="1"/>
  <c r="AZ31" i="42"/>
  <c r="AP31" i="42" s="1"/>
  <c r="AO31" i="42"/>
  <c r="AM31" i="42" s="1"/>
  <c r="AL31" i="42" s="1"/>
  <c r="AO49" i="42"/>
  <c r="AM49" i="42" s="1"/>
  <c r="AL49" i="42" s="1"/>
  <c r="AZ49" i="42"/>
  <c r="AP49" i="42" s="1"/>
  <c r="AO56" i="42"/>
  <c r="AM56" i="42" s="1"/>
  <c r="AL56" i="42" s="1"/>
  <c r="AT89" i="42"/>
  <c r="AO77" i="42"/>
  <c r="AM77" i="42" s="1"/>
  <c r="AL77" i="42" s="1"/>
  <c r="AZ83" i="42"/>
  <c r="AP83" i="42" s="1"/>
  <c r="AZ84" i="42"/>
  <c r="AP84" i="42" s="1"/>
  <c r="AO8" i="43"/>
  <c r="AM8" i="43" s="1"/>
  <c r="AL8" i="43" s="1"/>
  <c r="AO20" i="43"/>
  <c r="AO28" i="43"/>
  <c r="AM28" i="43" s="1"/>
  <c r="AL28" i="43" s="1"/>
  <c r="AO36" i="43"/>
  <c r="AS62" i="43"/>
  <c r="AO47" i="43"/>
  <c r="AM47" i="43" s="1"/>
  <c r="AL47" i="43" s="1"/>
  <c r="AO48" i="43"/>
  <c r="AM48" i="43" s="1"/>
  <c r="AL48" i="43" s="1"/>
  <c r="AO67" i="43"/>
  <c r="AM67" i="43" s="1"/>
  <c r="AL67" i="43" s="1"/>
  <c r="AO73" i="43"/>
  <c r="AM73" i="43" s="1"/>
  <c r="AL73" i="43" s="1"/>
  <c r="AS89" i="43"/>
  <c r="AN9" i="44"/>
  <c r="AO20" i="44"/>
  <c r="AM20" i="44" s="1"/>
  <c r="AL20" i="44" s="1"/>
  <c r="AO11" i="41"/>
  <c r="AM11" i="41" s="1"/>
  <c r="AL11" i="41" s="1"/>
  <c r="AZ42" i="41"/>
  <c r="AP42" i="41" s="1"/>
  <c r="AZ46" i="41"/>
  <c r="AP46" i="41" s="1"/>
  <c r="AZ71" i="41"/>
  <c r="AP71" i="41" s="1"/>
  <c r="AO74" i="41"/>
  <c r="AO48" i="42"/>
  <c r="AM48" i="42" s="1"/>
  <c r="AL48" i="42" s="1"/>
  <c r="AO76" i="42"/>
  <c r="AO53" i="43"/>
  <c r="AM53" i="43" s="1"/>
  <c r="AL53" i="43" s="1"/>
  <c r="AN85" i="43"/>
  <c r="AM85" i="43" s="1"/>
  <c r="AL85" i="43" s="1"/>
  <c r="AT35" i="44"/>
  <c r="AO26" i="44"/>
  <c r="AN32" i="44"/>
  <c r="AT89" i="44"/>
  <c r="AN86" i="44"/>
  <c r="AZ37" i="41"/>
  <c r="AO64" i="41"/>
  <c r="AN81" i="41"/>
  <c r="AO69" i="41"/>
  <c r="AM69" i="41" s="1"/>
  <c r="AO70" i="41"/>
  <c r="AM70" i="41" s="1"/>
  <c r="AZ70" i="41"/>
  <c r="AP70" i="41" s="1"/>
  <c r="AO8" i="42"/>
  <c r="AM8" i="42" s="1"/>
  <c r="AR35" i="42"/>
  <c r="AO55" i="42"/>
  <c r="AZ55" i="42"/>
  <c r="AP55" i="42" s="1"/>
  <c r="AZ74" i="42"/>
  <c r="AP74" i="42" s="1"/>
  <c r="AZ82" i="42"/>
  <c r="AP82" i="42" s="1"/>
  <c r="AO8" i="44"/>
  <c r="AM8" i="44" s="1"/>
  <c r="AL8" i="44" s="1"/>
  <c r="AZ18" i="44"/>
  <c r="AP18" i="44" s="1"/>
  <c r="AN37" i="44"/>
  <c r="AO37" i="44"/>
  <c r="AO48" i="44"/>
  <c r="AN69" i="44"/>
  <c r="AN70" i="44"/>
  <c r="AZ79" i="44"/>
  <c r="AP79" i="44" s="1"/>
  <c r="AN29" i="41"/>
  <c r="AN58" i="41"/>
  <c r="AO65" i="41"/>
  <c r="AM65" i="41" s="1"/>
  <c r="AO68" i="41"/>
  <c r="AM68" i="41" s="1"/>
  <c r="AO20" i="42"/>
  <c r="AM20" i="42" s="1"/>
  <c r="AL20" i="42" s="1"/>
  <c r="AO64" i="42"/>
  <c r="AM64" i="42" s="1"/>
  <c r="AL64" i="42" s="1"/>
  <c r="AZ17" i="43"/>
  <c r="AP17" i="43" s="1"/>
  <c r="AO17" i="43"/>
  <c r="AM17" i="43" s="1"/>
  <c r="AL17" i="43" s="1"/>
  <c r="AO46" i="43"/>
  <c r="AM46" i="43" s="1"/>
  <c r="AL46" i="43" s="1"/>
  <c r="AN52" i="43"/>
  <c r="AZ52" i="43"/>
  <c r="AP52" i="43" s="1"/>
  <c r="AO52" i="43"/>
  <c r="AM52" i="43" s="1"/>
  <c r="AL52" i="43" s="1"/>
  <c r="AZ58" i="43"/>
  <c r="AP58" i="43" s="1"/>
  <c r="AK89" i="43"/>
  <c r="AO17" i="44"/>
  <c r="AM17" i="44" s="1"/>
  <c r="AL17" i="44" s="1"/>
  <c r="AO25" i="44"/>
  <c r="AK62" i="44"/>
  <c r="AZ72" i="44"/>
  <c r="AP72" i="44" s="1"/>
  <c r="AM74" i="44"/>
  <c r="AL74" i="44" s="1"/>
  <c r="AO63" i="41"/>
  <c r="AZ63" i="41"/>
  <c r="AO67" i="41"/>
  <c r="AM67" i="41" s="1"/>
  <c r="AO19" i="42"/>
  <c r="AM19" i="42" s="1"/>
  <c r="AL19" i="42" s="1"/>
  <c r="AO37" i="42"/>
  <c r="AU89" i="42"/>
  <c r="AN72" i="42"/>
  <c r="AO72" i="42"/>
  <c r="AM72" i="42" s="1"/>
  <c r="AL72" i="42" s="1"/>
  <c r="AZ76" i="42"/>
  <c r="AP76" i="42" s="1"/>
  <c r="AO16" i="43"/>
  <c r="AM16" i="43" s="1"/>
  <c r="AL16" i="43" s="1"/>
  <c r="AN49" i="43"/>
  <c r="AM49" i="43" s="1"/>
  <c r="AL49" i="43" s="1"/>
  <c r="AN38" i="43"/>
  <c r="AN43" i="43"/>
  <c r="AM43" i="43" s="1"/>
  <c r="AL43" i="43" s="1"/>
  <c r="AU35" i="44"/>
  <c r="AZ54" i="44"/>
  <c r="AP54" i="44" s="1"/>
  <c r="AO78" i="44"/>
  <c r="AM78" i="44" s="1"/>
  <c r="AL78" i="44" s="1"/>
  <c r="AZ78" i="44"/>
  <c r="AP78" i="44" s="1"/>
  <c r="AO79" i="44"/>
  <c r="AO84" i="44"/>
  <c r="AZ84" i="44"/>
  <c r="AP84" i="44" s="1"/>
  <c r="AO48" i="41"/>
  <c r="AO10" i="42"/>
  <c r="AO75" i="42"/>
  <c r="AM75" i="42" s="1"/>
  <c r="AL75" i="42" s="1"/>
  <c r="AO87" i="42"/>
  <c r="AZ70" i="44"/>
  <c r="AP70" i="44" s="1"/>
  <c r="AO58" i="43"/>
  <c r="AM58" i="43" s="1"/>
  <c r="AL58" i="43" s="1"/>
  <c r="AN84" i="43"/>
  <c r="AM84" i="43" s="1"/>
  <c r="AL84" i="43" s="1"/>
  <c r="AO76" i="43"/>
  <c r="AM76" i="43" s="1"/>
  <c r="AL76" i="43" s="1"/>
  <c r="AO87" i="44"/>
  <c r="AZ21" i="43"/>
  <c r="AP21" i="43" s="1"/>
  <c r="AZ24" i="43"/>
  <c r="AP24" i="43" s="1"/>
  <c r="AZ71" i="43"/>
  <c r="AP71" i="43" s="1"/>
  <c r="AO70" i="44"/>
  <c r="AM70" i="44" s="1"/>
  <c r="AL70" i="44" s="1"/>
  <c r="AO14" i="43"/>
  <c r="AZ81" i="43"/>
  <c r="AP81" i="43" s="1"/>
  <c r="AZ75" i="44"/>
  <c r="AP75" i="44" s="1"/>
  <c r="AO39" i="42"/>
  <c r="AM39" i="42" s="1"/>
  <c r="AL39" i="42" s="1"/>
  <c r="AZ67" i="43"/>
  <c r="AP67" i="43" s="1"/>
  <c r="AZ71" i="42"/>
  <c r="AP71" i="42" s="1"/>
  <c r="AO81" i="42"/>
  <c r="AZ28" i="43"/>
  <c r="AP28" i="43" s="1"/>
  <c r="AZ57" i="43"/>
  <c r="AP57" i="43" s="1"/>
  <c r="AZ75" i="43"/>
  <c r="AP75" i="43" s="1"/>
  <c r="AO72" i="44"/>
  <c r="AM72" i="44" s="1"/>
  <c r="AL72" i="44" s="1"/>
  <c r="AO82" i="42"/>
  <c r="AZ82" i="43"/>
  <c r="AP82" i="43" s="1"/>
  <c r="AZ51" i="44"/>
  <c r="AP51" i="44" s="1"/>
  <c r="AM33" i="44" l="1"/>
  <c r="AL33" i="44" s="1"/>
  <c r="AM25" i="44"/>
  <c r="AL25" i="44" s="1"/>
  <c r="AM26" i="44"/>
  <c r="AL26" i="44" s="1"/>
  <c r="AM51" i="44"/>
  <c r="AL51" i="44" s="1"/>
  <c r="AM57" i="44"/>
  <c r="AL57" i="44" s="1"/>
  <c r="AM52" i="44"/>
  <c r="AL52" i="44" s="1"/>
  <c r="AM60" i="44"/>
  <c r="AL60" i="44" s="1"/>
  <c r="AM85" i="44"/>
  <c r="AL85" i="44" s="1"/>
  <c r="AM84" i="44"/>
  <c r="AL84" i="44" s="1"/>
  <c r="AM79" i="44"/>
  <c r="AL79" i="44" s="1"/>
  <c r="AM81" i="44"/>
  <c r="AL81" i="44" s="1"/>
  <c r="AM87" i="44"/>
  <c r="AL87" i="44" s="1"/>
  <c r="AM86" i="44"/>
  <c r="AL86" i="44" s="1"/>
  <c r="AM32" i="43"/>
  <c r="AL32" i="43" s="1"/>
  <c r="AM25" i="42"/>
  <c r="AL25" i="42" s="1"/>
  <c r="AM28" i="42"/>
  <c r="AL28" i="42" s="1"/>
  <c r="AM30" i="42"/>
  <c r="AL30" i="42" s="1"/>
  <c r="AM59" i="42"/>
  <c r="AL59" i="42" s="1"/>
  <c r="AM51" i="42"/>
  <c r="AL51" i="42" s="1"/>
  <c r="AM84" i="42"/>
  <c r="AL84" i="42" s="1"/>
  <c r="AM79" i="42"/>
  <c r="AL79" i="42" s="1"/>
  <c r="AN89" i="42"/>
  <c r="AM78" i="42"/>
  <c r="AL78" i="42" s="1"/>
  <c r="AM86" i="42"/>
  <c r="AL86" i="42" s="1"/>
  <c r="AM81" i="42"/>
  <c r="AL81" i="42" s="1"/>
  <c r="AM31" i="41"/>
  <c r="AL31" i="41" s="1"/>
  <c r="AM29" i="41"/>
  <c r="AL29" i="41" s="1"/>
  <c r="AM33" i="41"/>
  <c r="AL33" i="41" s="1"/>
  <c r="AM28" i="41"/>
  <c r="AL28" i="41" s="1"/>
  <c r="AM87" i="42"/>
  <c r="AL87" i="42" s="1"/>
  <c r="AM80" i="42"/>
  <c r="AL80" i="42" s="1"/>
  <c r="AM82" i="42"/>
  <c r="AL82" i="42" s="1"/>
  <c r="AM55" i="42"/>
  <c r="AL55" i="42" s="1"/>
  <c r="AM57" i="42"/>
  <c r="AL57" i="42" s="1"/>
  <c r="AM58" i="42"/>
  <c r="AL58" i="42" s="1"/>
  <c r="AM52" i="42"/>
  <c r="AL52" i="42" s="1"/>
  <c r="AM27" i="42"/>
  <c r="AL27" i="42" s="1"/>
  <c r="AM26" i="42"/>
  <c r="AL26" i="42" s="1"/>
  <c r="AM53" i="41"/>
  <c r="AL53" i="41" s="1"/>
  <c r="AM60" i="41"/>
  <c r="AL60" i="41" s="1"/>
  <c r="AM58" i="41"/>
  <c r="AL58" i="41" s="1"/>
  <c r="AM51" i="41"/>
  <c r="AL51" i="41" s="1"/>
  <c r="AL8" i="41"/>
  <c r="AM84" i="41"/>
  <c r="AL84" i="41" s="1"/>
  <c r="AM80" i="44"/>
  <c r="AL80" i="44" s="1"/>
  <c r="AM31" i="44"/>
  <c r="AL31" i="44" s="1"/>
  <c r="AM24" i="44"/>
  <c r="AL24" i="44" s="1"/>
  <c r="AM27" i="44"/>
  <c r="AL27" i="44" s="1"/>
  <c r="AM24" i="43"/>
  <c r="AL24" i="43" s="1"/>
  <c r="AM26" i="43"/>
  <c r="AL26" i="43" s="1"/>
  <c r="AM33" i="43"/>
  <c r="AL33" i="43" s="1"/>
  <c r="AM31" i="43"/>
  <c r="AL31" i="43" s="1"/>
  <c r="AM30" i="43"/>
  <c r="AL30" i="43" s="1"/>
  <c r="AP35" i="43"/>
  <c r="AM29" i="43"/>
  <c r="AL29" i="43" s="1"/>
  <c r="AP62" i="43"/>
  <c r="AM57" i="43"/>
  <c r="AL57" i="43" s="1"/>
  <c r="AM51" i="43"/>
  <c r="AL51" i="43" s="1"/>
  <c r="AM82" i="43"/>
  <c r="AL82" i="43" s="1"/>
  <c r="AM81" i="43"/>
  <c r="AL81" i="43" s="1"/>
  <c r="AN89" i="43"/>
  <c r="AZ62" i="43"/>
  <c r="AM55" i="43"/>
  <c r="AL55" i="43" s="1"/>
  <c r="AP89" i="42"/>
  <c r="AP62" i="42"/>
  <c r="AM54" i="42"/>
  <c r="AL54" i="42" s="1"/>
  <c r="AN35" i="42"/>
  <c r="AM25" i="41"/>
  <c r="AL25" i="41" s="1"/>
  <c r="AM77" i="41"/>
  <c r="AL77" i="41" s="1"/>
  <c r="AM42" i="41"/>
  <c r="AL42" i="41" s="1"/>
  <c r="AM75" i="41"/>
  <c r="AL75" i="41" s="1"/>
  <c r="AM10" i="41"/>
  <c r="AL10" i="41" s="1"/>
  <c r="AM81" i="41"/>
  <c r="AL81" i="41" s="1"/>
  <c r="AM74" i="41"/>
  <c r="AM22" i="41"/>
  <c r="AL22" i="41" s="1"/>
  <c r="AM26" i="41"/>
  <c r="AL26" i="41" s="1"/>
  <c r="AM23" i="41"/>
  <c r="AL23" i="41" s="1"/>
  <c r="AM30" i="41"/>
  <c r="AL30" i="41" s="1"/>
  <c r="AM44" i="41"/>
  <c r="AL44" i="41" s="1"/>
  <c r="AM45" i="41"/>
  <c r="AL45" i="41" s="1"/>
  <c r="AM56" i="41"/>
  <c r="AL56" i="41" s="1"/>
  <c r="AM32" i="41"/>
  <c r="AL32" i="41" s="1"/>
  <c r="AM54" i="41"/>
  <c r="AL54" i="41" s="1"/>
  <c r="AM57" i="41"/>
  <c r="AL57" i="41" s="1"/>
  <c r="AM83" i="41"/>
  <c r="AL83" i="41" s="1"/>
  <c r="AM82" i="41"/>
  <c r="AL82" i="41" s="1"/>
  <c r="AM85" i="41"/>
  <c r="AL85" i="41" s="1"/>
  <c r="AM78" i="41"/>
  <c r="AL78" i="41" s="1"/>
  <c r="AM86" i="41"/>
  <c r="AL86" i="41" s="1"/>
  <c r="AM79" i="41"/>
  <c r="AL79" i="41" s="1"/>
  <c r="AM87" i="41"/>
  <c r="AL87" i="41" s="1"/>
  <c r="AM80" i="41"/>
  <c r="AL80" i="41" s="1"/>
  <c r="AM48" i="41"/>
  <c r="AL48" i="41" s="1"/>
  <c r="AM43" i="41"/>
  <c r="AL43" i="41" s="1"/>
  <c r="AN35" i="41"/>
  <c r="AM59" i="41"/>
  <c r="AL59" i="41" s="1"/>
  <c r="AN62" i="41"/>
  <c r="AM46" i="41"/>
  <c r="AL46" i="41" s="1"/>
  <c r="AM18" i="41"/>
  <c r="AL18" i="41" s="1"/>
  <c r="AM15" i="41"/>
  <c r="AL15" i="41" s="1"/>
  <c r="AM66" i="41"/>
  <c r="AM38" i="43"/>
  <c r="AL38" i="43" s="1"/>
  <c r="AN62" i="43"/>
  <c r="AL63" i="43"/>
  <c r="AZ89" i="43"/>
  <c r="AP35" i="42"/>
  <c r="AZ62" i="42"/>
  <c r="AM36" i="43"/>
  <c r="AO62" i="43"/>
  <c r="AN62" i="42"/>
  <c r="AM44" i="42"/>
  <c r="AL44" i="42" s="1"/>
  <c r="AM66" i="43"/>
  <c r="AL66" i="43" s="1"/>
  <c r="AM24" i="41"/>
  <c r="AL24" i="41" s="1"/>
  <c r="AZ35" i="42"/>
  <c r="AM17" i="42"/>
  <c r="AL17" i="42" s="1"/>
  <c r="AM12" i="41"/>
  <c r="AL12" i="41" s="1"/>
  <c r="AP89" i="43"/>
  <c r="AP90" i="43" s="1"/>
  <c r="AN89" i="41"/>
  <c r="AZ62" i="44"/>
  <c r="AM52" i="41"/>
  <c r="AL52" i="41" s="1"/>
  <c r="AM9" i="43"/>
  <c r="AN35" i="43"/>
  <c r="AM43" i="44"/>
  <c r="AL43" i="44" s="1"/>
  <c r="AM50" i="41"/>
  <c r="AL50" i="41" s="1"/>
  <c r="AM36" i="44"/>
  <c r="AN62" i="44"/>
  <c r="AM55" i="41"/>
  <c r="AL55" i="41" s="1"/>
  <c r="AZ35" i="43"/>
  <c r="AM10" i="42"/>
  <c r="AO35" i="42"/>
  <c r="AM20" i="43"/>
  <c r="AL20" i="43" s="1"/>
  <c r="AM37" i="42"/>
  <c r="AO62" i="42"/>
  <c r="AN35" i="44"/>
  <c r="AM9" i="44"/>
  <c r="AM28" i="44"/>
  <c r="AL28" i="44" s="1"/>
  <c r="AO62" i="41"/>
  <c r="AM36" i="41"/>
  <c r="AO89" i="44"/>
  <c r="AM9" i="41"/>
  <c r="AO35" i="41"/>
  <c r="AP37" i="41"/>
  <c r="AP62" i="41" s="1"/>
  <c r="AZ62" i="41"/>
  <c r="AO89" i="43"/>
  <c r="AO89" i="42"/>
  <c r="AM63" i="42"/>
  <c r="AZ89" i="41"/>
  <c r="AP63" i="41"/>
  <c r="AP89" i="41" s="1"/>
  <c r="AM48" i="44"/>
  <c r="AL48" i="44" s="1"/>
  <c r="AP10" i="44"/>
  <c r="AP35" i="44" s="1"/>
  <c r="AZ35" i="44"/>
  <c r="AP65" i="44"/>
  <c r="AP89" i="44" s="1"/>
  <c r="AZ89" i="44"/>
  <c r="AZ89" i="42"/>
  <c r="AM14" i="43"/>
  <c r="AL14" i="43" s="1"/>
  <c r="AO35" i="43"/>
  <c r="AP10" i="41"/>
  <c r="AP35" i="41" s="1"/>
  <c r="AZ35" i="41"/>
  <c r="AN89" i="44"/>
  <c r="AM63" i="41"/>
  <c r="AO89" i="41"/>
  <c r="AM37" i="44"/>
  <c r="AL37" i="44" s="1"/>
  <c r="AO62" i="44"/>
  <c r="AM76" i="42"/>
  <c r="AL76" i="42" s="1"/>
  <c r="AM10" i="44"/>
  <c r="AL10" i="44" s="1"/>
  <c r="AO35" i="44"/>
  <c r="AP62" i="44"/>
  <c r="AM69" i="44"/>
  <c r="AL69" i="44" s="1"/>
  <c r="AL89" i="44" l="1"/>
  <c r="AP90" i="42"/>
  <c r="AO90" i="42"/>
  <c r="AM89" i="43"/>
  <c r="AL89" i="43"/>
  <c r="AN90" i="43"/>
  <c r="AN90" i="42"/>
  <c r="AN90" i="41"/>
  <c r="AO90" i="43"/>
  <c r="AL37" i="42"/>
  <c r="AL62" i="42" s="1"/>
  <c r="AM62" i="42"/>
  <c r="AL9" i="43"/>
  <c r="AL35" i="43" s="1"/>
  <c r="AM35" i="43"/>
  <c r="AM89" i="42"/>
  <c r="AL63" i="42"/>
  <c r="AL89" i="42" s="1"/>
  <c r="AL36" i="43"/>
  <c r="AL62" i="43" s="1"/>
  <c r="AM62" i="43"/>
  <c r="AM35" i="41"/>
  <c r="AL35" i="41"/>
  <c r="AL10" i="42"/>
  <c r="AL35" i="42" s="1"/>
  <c r="AM35" i="42"/>
  <c r="AO90" i="41"/>
  <c r="AM62" i="41"/>
  <c r="AL36" i="41"/>
  <c r="AL62" i="41" s="1"/>
  <c r="AM89" i="41"/>
  <c r="AL89" i="41"/>
  <c r="AN90" i="44"/>
  <c r="AP90" i="41"/>
  <c r="AM62" i="44"/>
  <c r="AL36" i="44"/>
  <c r="AL62" i="44" s="1"/>
  <c r="AP90" i="44"/>
  <c r="AO90" i="44"/>
  <c r="AM89" i="44"/>
  <c r="AL9" i="44"/>
  <c r="AL35" i="44" s="1"/>
  <c r="AM35" i="44"/>
  <c r="AM90" i="44" l="1"/>
  <c r="AL90" i="44"/>
  <c r="AM90" i="43"/>
  <c r="AL90" i="43"/>
  <c r="AL90" i="42"/>
  <c r="AM90" i="42"/>
  <c r="AL90" i="41"/>
  <c r="AM90" i="41"/>
</calcChain>
</file>

<file path=xl/sharedStrings.xml><?xml version="1.0" encoding="utf-8"?>
<sst xmlns="http://schemas.openxmlformats.org/spreadsheetml/2006/main" count="432" uniqueCount="103">
  <si>
    <t>（第１四半期分）ほっとステイ利用者負担軽減事業　実施状況報告書</t>
    <rPh sb="1" eb="2">
      <t>ダイ</t>
    </rPh>
    <rPh sb="3" eb="6">
      <t>シハンキ</t>
    </rPh>
    <rPh sb="6" eb="7">
      <t>ブン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</si>
  <si>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施設名：</t>
    <rPh sb="0" eb="2">
      <t>シセツ</t>
    </rPh>
    <rPh sb="2" eb="3">
      <t>メイ</t>
    </rPh>
    <phoneticPr fontId="2"/>
  </si>
  <si>
    <t>※月ごとに利用料金表の内容を確認・修正してください。→</t>
    <rPh sb="1" eb="2">
      <t>ツキ</t>
    </rPh>
    <rPh sb="5" eb="7">
      <t>リヨウ</t>
    </rPh>
    <rPh sb="7" eb="10">
      <t>リョウキンヒョウ</t>
    </rPh>
    <rPh sb="11" eb="13">
      <t>ナイヨウ</t>
    </rPh>
    <rPh sb="14" eb="16">
      <t>カクニン</t>
    </rPh>
    <rPh sb="17" eb="19">
      <t>シュウセイ</t>
    </rPh>
    <phoneticPr fontId="2"/>
  </si>
  <si>
    <t>※月の途中で誕生日を迎えた場合、新しい行に記載してください。</t>
    <rPh sb="1" eb="2">
      <t>ツキ</t>
    </rPh>
    <rPh sb="3" eb="5">
      <t>トチュウ</t>
    </rPh>
    <rPh sb="6" eb="9">
      <t>タンジョウビ</t>
    </rPh>
    <rPh sb="10" eb="11">
      <t>ムカ</t>
    </rPh>
    <rPh sb="13" eb="15">
      <t>バアイ</t>
    </rPh>
    <rPh sb="16" eb="17">
      <t>アタラ</t>
    </rPh>
    <rPh sb="19" eb="20">
      <t>ギョウ</t>
    </rPh>
    <rPh sb="21" eb="23">
      <t>キサイ</t>
    </rPh>
    <phoneticPr fontId="2"/>
  </si>
  <si>
    <t>預かり児氏名</t>
    <phoneticPr fontId="2"/>
  </si>
  <si>
    <t>年齢</t>
    <rPh sb="0" eb="2">
      <t>ネンレイ</t>
    </rPh>
    <phoneticPr fontId="2"/>
  </si>
  <si>
    <t>負担軽減
確認番号</t>
    <rPh sb="0" eb="2">
      <t>フタン</t>
    </rPh>
    <rPh sb="2" eb="4">
      <t>ケイゲン</t>
    </rPh>
    <rPh sb="5" eb="7">
      <t>カクニン</t>
    </rPh>
    <rPh sb="7" eb="9">
      <t>バンゴウ</t>
    </rPh>
    <phoneticPr fontId="2"/>
  </si>
  <si>
    <t>一時預かり事業実施時間　　　　　</t>
    <rPh sb="0" eb="2">
      <t>イチジ</t>
    </rPh>
    <rPh sb="2" eb="3">
      <t>アズ</t>
    </rPh>
    <rPh sb="5" eb="7">
      <t>ジギョウ</t>
    </rPh>
    <rPh sb="7" eb="9">
      <t>ジッシ</t>
    </rPh>
    <rPh sb="9" eb="11">
      <t>ジカン</t>
    </rPh>
    <phoneticPr fontId="2"/>
  </si>
  <si>
    <t>回数</t>
    <rPh sb="0" eb="2">
      <t>カイスウ</t>
    </rPh>
    <phoneticPr fontId="2"/>
  </si>
  <si>
    <t>補助申請額</t>
    <rPh sb="0" eb="2">
      <t>ホジョ</t>
    </rPh>
    <rPh sb="2" eb="4">
      <t>シンセイ</t>
    </rPh>
    <rPh sb="4" eb="5">
      <t>ガク</t>
    </rPh>
    <phoneticPr fontId="2"/>
  </si>
  <si>
    <t>施設減免額</t>
    <rPh sb="0" eb="2">
      <t>シセツ</t>
    </rPh>
    <rPh sb="2" eb="5">
      <t>ゲンメンガク</t>
    </rPh>
    <phoneticPr fontId="2"/>
  </si>
  <si>
    <t>利用者
負担額</t>
    <rPh sb="0" eb="3">
      <t>リヨウシャ</t>
    </rPh>
    <rPh sb="4" eb="7">
      <t>フタンガク</t>
    </rPh>
    <phoneticPr fontId="2"/>
  </si>
  <si>
    <t>利用料合計</t>
    <rPh sb="0" eb="3">
      <t>リヨウリョウ</t>
    </rPh>
    <rPh sb="3" eb="5">
      <t>ゴウケイ</t>
    </rPh>
    <phoneticPr fontId="2"/>
  </si>
  <si>
    <t>減免上限額</t>
    <rPh sb="0" eb="2">
      <t>ゲンメン</t>
    </rPh>
    <rPh sb="2" eb="4">
      <t>ジョウゲン</t>
    </rPh>
    <rPh sb="4" eb="5">
      <t>ガク</t>
    </rPh>
    <phoneticPr fontId="2"/>
  </si>
  <si>
    <t>利用時間</t>
    <rPh sb="0" eb="4">
      <t>リヨウジカン</t>
    </rPh>
    <phoneticPr fontId="2"/>
  </si>
  <si>
    <t>1日</t>
    <rPh sb="1" eb="2">
      <t>ニチ</t>
    </rPh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</si>
  <si>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</si>
  <si>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</si>
  <si>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</si>
  <si>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5日</t>
    <rPh sb="1" eb="2">
      <t>ニチ</t>
    </rPh>
    <phoneticPr fontId="2"/>
  </si>
  <si>
    <t>6日</t>
    <rPh sb="1" eb="2">
      <t>ニチ</t>
    </rPh>
    <phoneticPr fontId="2"/>
  </si>
  <si>
    <t>7日</t>
    <rPh sb="1" eb="2">
      <t>ニチ</t>
    </rPh>
    <phoneticPr fontId="2"/>
  </si>
  <si>
    <t>8日</t>
    <rPh sb="1" eb="2">
      <t>ニチ</t>
    </rPh>
    <phoneticPr fontId="2"/>
  </si>
  <si>
    <t>9日</t>
    <rPh sb="1" eb="2">
      <t>ニチ</t>
    </rPh>
    <phoneticPr fontId="2"/>
  </si>
  <si>
    <t>10日</t>
    <rPh sb="2" eb="3">
      <t>ニチ</t>
    </rPh>
    <phoneticPr fontId="2"/>
  </si>
  <si>
    <t>11日</t>
    <rPh sb="2" eb="3">
      <t>ニチ</t>
    </rPh>
    <phoneticPr fontId="2"/>
  </si>
  <si>
    <t>12日</t>
    <rPh sb="2" eb="3">
      <t>ニチ</t>
    </rPh>
    <phoneticPr fontId="2"/>
  </si>
  <si>
    <t>13日</t>
    <rPh sb="2" eb="3">
      <t>ニチ</t>
    </rPh>
    <phoneticPr fontId="2"/>
  </si>
  <si>
    <t>14日</t>
    <rPh sb="2" eb="3">
      <t>ニチ</t>
    </rPh>
    <phoneticPr fontId="2"/>
  </si>
  <si>
    <t>15日</t>
    <rPh sb="2" eb="3">
      <t>ニチ</t>
    </rPh>
    <phoneticPr fontId="2"/>
  </si>
  <si>
    <t>16日</t>
    <rPh sb="2" eb="3">
      <t>ニチ</t>
    </rPh>
    <phoneticPr fontId="2"/>
  </si>
  <si>
    <t>17日</t>
    <rPh sb="2" eb="3">
      <t>ニチ</t>
    </rPh>
    <phoneticPr fontId="2"/>
  </si>
  <si>
    <t>18日</t>
    <rPh sb="2" eb="3">
      <t>ニチ</t>
    </rPh>
    <phoneticPr fontId="2"/>
  </si>
  <si>
    <t>19日</t>
    <rPh sb="2" eb="3">
      <t>ニチ</t>
    </rPh>
    <phoneticPr fontId="2"/>
  </si>
  <si>
    <t>20日</t>
    <rPh sb="2" eb="3">
      <t>ニチ</t>
    </rPh>
    <phoneticPr fontId="2"/>
  </si>
  <si>
    <t>21日</t>
    <rPh sb="2" eb="3">
      <t>ニチ</t>
    </rPh>
    <phoneticPr fontId="2"/>
  </si>
  <si>
    <t>22日</t>
    <rPh sb="2" eb="3">
      <t>ニチ</t>
    </rPh>
    <phoneticPr fontId="2"/>
  </si>
  <si>
    <t>23日</t>
    <rPh sb="2" eb="3">
      <t>ニチ</t>
    </rPh>
    <phoneticPr fontId="2"/>
  </si>
  <si>
    <t>24日</t>
    <rPh sb="2" eb="3">
      <t>ニチ</t>
    </rPh>
    <phoneticPr fontId="2"/>
  </si>
  <si>
    <t>25日</t>
    <rPh sb="2" eb="3">
      <t>ニチ</t>
    </rPh>
    <phoneticPr fontId="2"/>
  </si>
  <si>
    <t>26日</t>
    <rPh sb="2" eb="3">
      <t>ニチ</t>
    </rPh>
    <phoneticPr fontId="2"/>
  </si>
  <si>
    <t>27日</t>
    <rPh sb="2" eb="3">
      <t>ニチ</t>
    </rPh>
    <phoneticPr fontId="2"/>
  </si>
  <si>
    <t>28日</t>
    <rPh sb="2" eb="3">
      <t>ニチ</t>
    </rPh>
    <phoneticPr fontId="2"/>
  </si>
  <si>
    <t>29日</t>
    <rPh sb="2" eb="3">
      <t>ニチ</t>
    </rPh>
    <phoneticPr fontId="2"/>
  </si>
  <si>
    <t>30日</t>
    <rPh sb="2" eb="3">
      <t>ニチ</t>
    </rPh>
    <phoneticPr fontId="2"/>
  </si>
  <si>
    <t>31日</t>
    <rPh sb="2" eb="3">
      <t>ニチ</t>
    </rPh>
    <phoneticPr fontId="2"/>
  </si>
  <si>
    <t>1時間まで</t>
    <rPh sb="1" eb="3">
      <t>ジカン</t>
    </rPh>
    <phoneticPr fontId="2"/>
  </si>
  <si>
    <t>1.5時間まで</t>
    <rPh sb="3" eb="5">
      <t>ジカン</t>
    </rPh>
    <phoneticPr fontId="2"/>
  </si>
  <si>
    <t>2時間まで</t>
    <rPh sb="1" eb="3">
      <t>ジカン</t>
    </rPh>
    <phoneticPr fontId="2"/>
  </si>
  <si>
    <t>２.5時間まで</t>
    <rPh sb="3" eb="5">
      <t>ジカン</t>
    </rPh>
    <phoneticPr fontId="2"/>
  </si>
  <si>
    <t>3時間まで</t>
    <rPh sb="1" eb="3">
      <t>ジカン</t>
    </rPh>
    <phoneticPr fontId="2"/>
  </si>
  <si>
    <t>3.5時間まで</t>
    <rPh sb="3" eb="5">
      <t>ジカン</t>
    </rPh>
    <phoneticPr fontId="2"/>
  </si>
  <si>
    <t>4時間まで</t>
    <rPh sb="1" eb="3">
      <t>ジカン</t>
    </rPh>
    <phoneticPr fontId="2"/>
  </si>
  <si>
    <t>4.5時間まで</t>
    <rPh sb="3" eb="5">
      <t>ジカン</t>
    </rPh>
    <phoneticPr fontId="2"/>
  </si>
  <si>
    <t>5時間まで</t>
    <rPh sb="1" eb="3">
      <t>ジカン</t>
    </rPh>
    <phoneticPr fontId="2"/>
  </si>
  <si>
    <t>延回数</t>
    <rPh sb="0" eb="3">
      <t>ノベカイスウ</t>
    </rPh>
    <phoneticPr fontId="2"/>
  </si>
  <si>
    <t>記入例</t>
    <rPh sb="0" eb="3">
      <t>キニュウレイ</t>
    </rPh>
    <phoneticPr fontId="2"/>
  </si>
  <si>
    <t>世田谷　花子</t>
    <rPh sb="0" eb="3">
      <t>セタガヤ</t>
    </rPh>
    <rPh sb="4" eb="6">
      <t>ハナコ</t>
    </rPh>
    <phoneticPr fontId="2"/>
  </si>
  <si>
    <t>４月</t>
    <phoneticPr fontId="2"/>
  </si>
  <si>
    <t>４月分利用料金表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</si>
  <si>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料金</t>
    <rPh sb="0" eb="2">
      <t>リョウキン</t>
    </rPh>
    <phoneticPr fontId="2"/>
  </si>
  <si>
    <t>利用者負担額</t>
    <rPh sb="0" eb="3">
      <t>リヨウシャ</t>
    </rPh>
    <rPh sb="3" eb="6">
      <t>フタンガク</t>
    </rPh>
    <phoneticPr fontId="2"/>
  </si>
  <si>
    <t>１時間まで</t>
    <rPh sb="1" eb="3">
      <t>ジカン</t>
    </rPh>
    <phoneticPr fontId="2"/>
  </si>
  <si>
    <t>１時間３０分まで</t>
    <rPh sb="1" eb="3">
      <t>ジカン</t>
    </rPh>
    <rPh sb="5" eb="6">
      <t>フン</t>
    </rPh>
    <phoneticPr fontId="2"/>
  </si>
  <si>
    <t>２時間まで</t>
    <rPh sb="1" eb="3">
      <t>ジカン</t>
    </rPh>
    <phoneticPr fontId="2"/>
  </si>
  <si>
    <t>２時間３０分まで</t>
    <rPh sb="1" eb="3">
      <t>ジカン</t>
    </rPh>
    <rPh sb="5" eb="6">
      <t>フン</t>
    </rPh>
    <phoneticPr fontId="2"/>
  </si>
  <si>
    <t>３時間まで</t>
    <rPh sb="1" eb="3">
      <t>ジカン</t>
    </rPh>
    <phoneticPr fontId="2"/>
  </si>
  <si>
    <t>３時間３０分まで</t>
    <rPh sb="1" eb="3">
      <t>ジカン</t>
    </rPh>
    <rPh sb="5" eb="6">
      <t>フン</t>
    </rPh>
    <phoneticPr fontId="2"/>
  </si>
  <si>
    <t>４時間まで</t>
    <rPh sb="1" eb="3">
      <t>ジカン</t>
    </rPh>
    <phoneticPr fontId="2"/>
  </si>
  <si>
    <t>４時間３０分まで</t>
    <rPh sb="1" eb="3">
      <t>ジカン</t>
    </rPh>
    <rPh sb="5" eb="6">
      <t>フン</t>
    </rPh>
    <phoneticPr fontId="2"/>
  </si>
  <si>
    <t>５時間まで</t>
    <rPh sb="1" eb="3">
      <t>ジカン</t>
    </rPh>
    <phoneticPr fontId="2"/>
  </si>
  <si>
    <r>
      <t>行を追加する場合は、左側にある</t>
    </r>
    <r>
      <rPr>
        <b/>
        <sz val="12"/>
        <color indexed="9"/>
        <rFont val="HG創英角ｺﾞｼｯｸUB"/>
        <family val="3"/>
        <charset val="128"/>
      </rPr>
      <t xml:space="preserve"> ＋ </t>
    </r>
    <r>
      <rPr>
        <b/>
        <sz val="12"/>
        <color indexed="9"/>
        <rFont val="游ゴシック"/>
        <family val="3"/>
        <charset val="128"/>
      </rPr>
      <t>をクリックしてください。</t>
    </r>
    <rPh sb="0" eb="1">
      <t>ギョウ</t>
    </rPh>
    <rPh sb="2" eb="4">
      <t>ツイカ</t>
    </rPh>
    <rPh sb="6" eb="8">
      <t>バアイ</t>
    </rPh>
    <rPh sb="10" eb="11">
      <t>ヒダリ</t>
    </rPh>
    <rPh sb="11" eb="12">
      <t>ガワ</t>
    </rPh>
    <phoneticPr fontId="2"/>
  </si>
  <si>
    <t>利用人数</t>
    <rPh sb="0" eb="2">
      <t>リヨウ</t>
    </rPh>
    <rPh sb="2" eb="4">
      <t>ニンズウ</t>
    </rPh>
    <phoneticPr fontId="2"/>
  </si>
  <si>
    <t>５月</t>
    <rPh sb="1" eb="2">
      <t>ガツ</t>
    </rPh>
    <phoneticPr fontId="2"/>
  </si>
  <si>
    <t>５月分利用料金表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</si>
  <si>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６月</t>
    <rPh sb="1" eb="2">
      <t>ガツ</t>
    </rPh>
    <phoneticPr fontId="2"/>
  </si>
  <si>
    <t>６月分利用料金表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</si>
  <si>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第１四半期合計</t>
    <rPh sb="0" eb="1">
      <t>ダイ</t>
    </rPh>
    <rPh sb="2" eb="5">
      <t>シハンキ</t>
    </rPh>
    <rPh sb="5" eb="7">
      <t>ゴウケイ</t>
    </rPh>
    <phoneticPr fontId="2"/>
  </si>
  <si>
    <t>（第２四半期分）ほっとステイ利用者負担軽減事業　実施状況報告書</t>
    <rPh sb="1" eb="2">
      <t>ダイ</t>
    </rPh>
    <rPh sb="3" eb="6">
      <t>シハンキ</t>
    </rPh>
    <rPh sb="6" eb="7">
      <t>ブン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</si>
  <si>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7月</t>
    <rPh sb="1" eb="2">
      <t>ガツ</t>
    </rPh>
    <phoneticPr fontId="2"/>
  </si>
  <si>
    <t>７月分利用料金表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</si>
  <si>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8月</t>
    <rPh sb="1" eb="2">
      <t>ガツ</t>
    </rPh>
    <phoneticPr fontId="2"/>
  </si>
  <si>
    <t>８月分利用料金表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</si>
  <si>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9月</t>
    <rPh sb="1" eb="2">
      <t>ガツ</t>
    </rPh>
    <phoneticPr fontId="2"/>
  </si>
  <si>
    <t>９月分利用料金表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</si>
  <si>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第２四半期合計</t>
    <rPh sb="0" eb="1">
      <t>ダイ</t>
    </rPh>
    <rPh sb="2" eb="5">
      <t>シハンキ</t>
    </rPh>
    <rPh sb="5" eb="7">
      <t>ゴウケイ</t>
    </rPh>
    <phoneticPr fontId="2"/>
  </si>
  <si>
    <t>（第３四半期分）ほっとステイ利用者負担軽減事業　実施状況報告書</t>
    <rPh sb="1" eb="2">
      <t>ダイ</t>
    </rPh>
    <rPh sb="3" eb="6">
      <t>シハンキ</t>
    </rPh>
    <rPh sb="6" eb="7">
      <t>ブン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</si>
  <si>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10月</t>
    <rPh sb="2" eb="3">
      <t>ガツ</t>
    </rPh>
    <phoneticPr fontId="2"/>
  </si>
  <si>
    <t>10月分利用料金表</t>
    <rPh sb="2" eb="3">
      <t>ガツ</t>
    </rPh>
    <rPh sb="3" eb="4">
      <t>ブン</t>
    </rPh>
    <rPh sb="4" eb="8">
      <t>リヨウリョウキン</t>
    </rPh>
    <rPh sb="8" eb="9">
      <t>ヒョウ</t>
    </rPh>
    <phoneticPr fontId="2"/>
  </si>
  <si>
    <t>11月</t>
    <rPh sb="2" eb="3">
      <t>ガツ</t>
    </rPh>
    <phoneticPr fontId="2"/>
  </si>
  <si>
    <t>11月分利用料金表</t>
    <rPh sb="2" eb="3">
      <t>ガツ</t>
    </rPh>
    <rPh sb="3" eb="4">
      <t>ブン</t>
    </rPh>
    <rPh sb="4" eb="8">
      <t>リヨウリョウキン</t>
    </rPh>
    <rPh sb="8" eb="9">
      <t>ヒョウ</t>
    </rPh>
    <phoneticPr fontId="2"/>
  </si>
  <si>
    <t>12月</t>
    <rPh sb="2" eb="3">
      <t>ガツ</t>
    </rPh>
    <phoneticPr fontId="2"/>
  </si>
  <si>
    <t>12月分利用料金表</t>
    <rPh sb="2" eb="3">
      <t>ガツ</t>
    </rPh>
    <rPh sb="3" eb="4">
      <t>ブン</t>
    </rPh>
    <rPh sb="4" eb="8">
      <t>リヨウリョウキン</t>
    </rPh>
    <rPh sb="8" eb="9">
      <t>ヒョウ</t>
    </rPh>
    <phoneticPr fontId="2"/>
  </si>
  <si>
    <t>第３四半期合計</t>
    <rPh sb="0" eb="1">
      <t>ダイ</t>
    </rPh>
    <rPh sb="2" eb="5">
      <t>シハンキ</t>
    </rPh>
    <rPh sb="5" eb="7">
      <t>ゴウケイ</t>
    </rPh>
    <phoneticPr fontId="2"/>
  </si>
  <si>
    <t>（第４四半期分）ほっとステイ利用者負担軽減事業　実施状況報告書</t>
    <rPh sb="1" eb="2">
      <t>ダイ</t>
    </rPh>
    <rPh sb="3" eb="6">
      <t>シハンキ</t>
    </rPh>
    <rPh sb="6" eb="7">
      <t>ブン</t>
    </rPh>
    <rPh sb="14" eb="17">
      <t>リヨウシャ</t>
    </rPh>
    <rPh sb="17" eb="21">
      <t>フタンケイゲン</t>
    </rPh>
    <rPh sb="21" eb="23">
      <t>ジギョウ</t>
    </rPh>
    <rPh sb="24" eb="28">
      <t>ジッシジョウキョウ</t>
    </rPh>
    <rPh sb="28" eb="31">
      <t>ホウコクショ</t>
    </rPh>
    <phoneticPr fontId="2"/>
  </si>
  <si>
    <t>１月</t>
    <phoneticPr fontId="2"/>
  </si>
  <si>
    <t>１月分利用料金表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</si>
  <si>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２月</t>
    <rPh sb="1" eb="2">
      <t>ガツ</t>
    </rPh>
    <phoneticPr fontId="2"/>
  </si>
  <si>
    <t>２月分利用料金表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</si>
  <si>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３月</t>
    <rPh sb="1" eb="2">
      <t>ガツ</t>
    </rPh>
    <phoneticPr fontId="2"/>
  </si>
  <si>
    <t>３月分利用料金表</t>
    <rPh sb="1" eb="2">
      <t>ガツ</t>
    </rPh>
    <rPh sb="2" eb="3">
      <t>ブン</t>
    </rPh>
    <rPh sb="3" eb="7">
      <t>リヨウリョウキン</t>
    </rPh>
    <rPh sb="7" eb="8">
      <t>ヒョウ</t>
    </rPh>
    <phoneticPr fontId="2"/>
  </si>
  <si>
    <t>第４四半期合計</t>
    <rPh sb="0" eb="1">
      <t>ダイ</t>
    </rPh>
    <rPh sb="2" eb="5">
      <t>シハンキ</t>
    </rPh>
    <rPh sb="5" eb="7">
      <t>ゴウケイ</t>
    </rPh>
    <phoneticPr fontId="2"/>
  </si>
  <si>
    <t>２ー⑦ー１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</si>
</sst>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&quot;回&quot;"/>
    <numFmt numFmtId="177" formatCode="#,##0&quot;円&quot;"/>
    <numFmt numFmtId="178" formatCode="#,##0&quot;人&quot;"/>
    <numFmt numFmtId="179" formatCode="#,###"/>
    <numFmt numFmtId="180" formatCode="0.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b/>
      <sz val="12"/>
      <color indexed="9"/>
      <name val="游ゴシック"/>
      <family val="3"/>
      <charset val="128"/>
    </font>
    <font>
      <b/>
      <sz val="12"/>
      <color indexed="9"/>
      <name val="HG創英角ｺﾞｼｯｸUB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12"/>
      <color theme="0"/>
      <name val="游ゴシック"/>
      <family val="3"/>
      <charset val="128"/>
    </font>
    <font>
      <b/>
      <sz val="12"/>
      <color theme="1"/>
      <name val="游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195">
    <xf numFmtId="0" fontId="0" fillId="0" borderId="0" xfId="0"/>
    <xf numFmtId="178" fontId="3" fillId="2" borderId="17" xfId="0" applyNumberFormat="1" applyFont="1" applyFill="1" applyBorder="1" applyAlignment="1">
      <alignment horizontal="right" vertical="center"/>
    </xf>
    <xf numFmtId="177" fontId="8" fillId="2" borderId="18" xfId="0" applyNumberFormat="1" applyFont="1" applyFill="1" applyBorder="1" applyAlignment="1">
      <alignment horizontal="right" vertical="center"/>
    </xf>
    <xf numFmtId="176" fontId="8" fillId="2" borderId="19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Continuous" vertical="center"/>
    </xf>
    <xf numFmtId="0" fontId="8" fillId="2" borderId="22" xfId="0" applyFont="1" applyFill="1" applyBorder="1" applyAlignment="1">
      <alignment horizontal="centerContinuous" vertical="center" shrinkToFit="1"/>
    </xf>
    <xf numFmtId="0" fontId="10" fillId="2" borderId="23" xfId="0" applyFont="1" applyFill="1" applyBorder="1" applyAlignment="1">
      <alignment horizontal="centerContinuous" vertical="center" shrinkToFit="1"/>
    </xf>
    <xf numFmtId="0" fontId="10" fillId="2" borderId="22" xfId="0" applyFont="1" applyFill="1" applyBorder="1" applyAlignment="1">
      <alignment horizontal="centerContinuous" vertical="center" shrinkToFit="1"/>
    </xf>
    <xf numFmtId="0" fontId="8" fillId="2" borderId="24" xfId="0" applyFont="1" applyFill="1" applyBorder="1" applyAlignment="1">
      <alignment horizontal="centerContinuous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11" fillId="2" borderId="22" xfId="0" applyFont="1" applyFill="1" applyBorder="1" applyAlignment="1">
      <alignment vertical="center" shrinkToFit="1"/>
    </xf>
    <xf numFmtId="0" fontId="11" fillId="2" borderId="23" xfId="0" applyFont="1" applyFill="1" applyBorder="1" applyAlignment="1">
      <alignment vertical="center" shrinkToFit="1"/>
    </xf>
    <xf numFmtId="0" fontId="11" fillId="2" borderId="26" xfId="0" applyFont="1" applyFill="1" applyBorder="1" applyAlignment="1">
      <alignment vertical="center" shrinkToFit="1"/>
    </xf>
    <xf numFmtId="0" fontId="8" fillId="2" borderId="24" xfId="0" applyFont="1" applyFill="1" applyBorder="1" applyAlignment="1">
      <alignment vertical="center" shrinkToFi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80" fontId="8" fillId="3" borderId="22" xfId="0" applyNumberFormat="1" applyFont="1" applyFill="1" applyBorder="1" applyAlignment="1">
      <alignment horizontal="center" vertical="center"/>
    </xf>
    <xf numFmtId="180" fontId="8" fillId="3" borderId="23" xfId="0" applyNumberFormat="1" applyFont="1" applyFill="1" applyBorder="1" applyAlignment="1">
      <alignment horizontal="center" vertical="center"/>
    </xf>
    <xf numFmtId="180" fontId="8" fillId="3" borderId="26" xfId="0" applyNumberFormat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177" fontId="3" fillId="3" borderId="20" xfId="0" applyNumberFormat="1" applyFont="1" applyFill="1" applyBorder="1" applyAlignment="1">
      <alignment horizontal="right" vertical="center"/>
    </xf>
    <xf numFmtId="177" fontId="3" fillId="3" borderId="24" xfId="0" applyNumberFormat="1" applyFont="1" applyFill="1" applyBorder="1" applyAlignment="1">
      <alignment horizontal="right" vertical="center"/>
    </xf>
    <xf numFmtId="177" fontId="3" fillId="3" borderId="29" xfId="0" applyNumberFormat="1" applyFont="1" applyFill="1" applyBorder="1" applyAlignment="1">
      <alignment horizontal="right" vertical="center"/>
    </xf>
    <xf numFmtId="179" fontId="9" fillId="2" borderId="30" xfId="0" applyNumberFormat="1" applyFont="1" applyFill="1" applyBorder="1" applyAlignment="1">
      <alignment vertical="center"/>
    </xf>
    <xf numFmtId="179" fontId="9" fillId="2" borderId="23" xfId="0" applyNumberFormat="1" applyFont="1" applyFill="1" applyBorder="1" applyAlignment="1">
      <alignment vertical="center"/>
    </xf>
    <xf numFmtId="179" fontId="9" fillId="2" borderId="26" xfId="0" applyNumberFormat="1" applyFont="1" applyFill="1" applyBorder="1" applyAlignment="1">
      <alignment vertical="center"/>
    </xf>
    <xf numFmtId="179" fontId="9" fillId="2" borderId="24" xfId="0" applyNumberFormat="1" applyFont="1" applyFill="1" applyBorder="1" applyAlignment="1">
      <alignment vertical="center"/>
    </xf>
    <xf numFmtId="177" fontId="3" fillId="4" borderId="31" xfId="0" applyNumberFormat="1" applyFont="1" applyFill="1" applyBorder="1" applyAlignment="1">
      <alignment horizontal="right" vertical="center"/>
    </xf>
    <xf numFmtId="177" fontId="3" fillId="4" borderId="13" xfId="0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vertical="center"/>
    </xf>
    <xf numFmtId="179" fontId="9" fillId="2" borderId="15" xfId="0" applyNumberFormat="1" applyFont="1" applyFill="1" applyBorder="1" applyAlignment="1">
      <alignment vertical="center"/>
    </xf>
    <xf numFmtId="179" fontId="9" fillId="2" borderId="16" xfId="0" applyNumberFormat="1" applyFont="1" applyFill="1" applyBorder="1" applyAlignment="1">
      <alignment vertical="center"/>
    </xf>
    <xf numFmtId="179" fontId="9" fillId="2" borderId="13" xfId="0" applyNumberFormat="1" applyFont="1" applyFill="1" applyBorder="1" applyAlignment="1">
      <alignment vertical="center"/>
    </xf>
    <xf numFmtId="0" fontId="8" fillId="4" borderId="32" xfId="0" applyFont="1" applyFill="1" applyBorder="1" applyAlignment="1">
      <alignment horizontal="centerContinuous" vertical="center"/>
    </xf>
    <xf numFmtId="0" fontId="8" fillId="4" borderId="33" xfId="0" applyFont="1" applyFill="1" applyBorder="1" applyAlignment="1">
      <alignment horizontal="centerContinuous" vertical="center"/>
    </xf>
    <xf numFmtId="0" fontId="3" fillId="4" borderId="34" xfId="0" applyFont="1" applyFill="1" applyBorder="1" applyAlignment="1">
      <alignment horizontal="centerContinuous" vertical="center"/>
    </xf>
    <xf numFmtId="177" fontId="3" fillId="4" borderId="35" xfId="0" applyNumberFormat="1" applyFont="1" applyFill="1" applyBorder="1" applyAlignment="1">
      <alignment horizontal="right" vertical="center"/>
    </xf>
    <xf numFmtId="177" fontId="3" fillId="4" borderId="11" xfId="0" applyNumberFormat="1" applyFont="1" applyFill="1" applyBorder="1" applyAlignment="1">
      <alignment horizontal="right" vertical="center"/>
    </xf>
    <xf numFmtId="179" fontId="9" fillId="2" borderId="4" xfId="0" applyNumberFormat="1" applyFont="1" applyFill="1" applyBorder="1" applyAlignment="1">
      <alignment vertical="center"/>
    </xf>
    <xf numFmtId="179" fontId="9" fillId="2" borderId="5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vertical="center"/>
    </xf>
    <xf numFmtId="179" fontId="9" fillId="2" borderId="11" xfId="0" applyNumberFormat="1" applyFont="1" applyFill="1" applyBorder="1" applyAlignment="1">
      <alignment vertical="center"/>
    </xf>
    <xf numFmtId="0" fontId="8" fillId="4" borderId="34" xfId="0" applyFont="1" applyFill="1" applyBorder="1" applyAlignment="1">
      <alignment horizontal="centerContinuous" vertical="center"/>
    </xf>
    <xf numFmtId="0" fontId="3" fillId="4" borderId="34" xfId="0" applyFont="1" applyFill="1" applyBorder="1" applyAlignment="1">
      <alignment vertical="center"/>
    </xf>
    <xf numFmtId="177" fontId="3" fillId="4" borderId="34" xfId="0" applyNumberFormat="1" applyFont="1" applyFill="1" applyBorder="1" applyAlignment="1">
      <alignment vertical="center"/>
    </xf>
    <xf numFmtId="177" fontId="3" fillId="4" borderId="12" xfId="0" applyNumberFormat="1" applyFont="1" applyFill="1" applyBorder="1" applyAlignment="1">
      <alignment horizontal="right" vertical="center"/>
    </xf>
    <xf numFmtId="177" fontId="3" fillId="4" borderId="36" xfId="0" applyNumberFormat="1" applyFont="1" applyFill="1" applyBorder="1" applyAlignment="1">
      <alignment horizontal="right" vertical="center"/>
    </xf>
    <xf numFmtId="177" fontId="3" fillId="4" borderId="37" xfId="0" applyNumberFormat="1" applyFont="1" applyFill="1" applyBorder="1" applyAlignment="1">
      <alignment horizontal="right" vertical="center"/>
    </xf>
    <xf numFmtId="177" fontId="3" fillId="4" borderId="10" xfId="0" applyNumberFormat="1" applyFont="1" applyFill="1" applyBorder="1" applyAlignment="1">
      <alignment horizontal="right" vertical="center"/>
    </xf>
    <xf numFmtId="177" fontId="3" fillId="4" borderId="38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vertical="center"/>
    </xf>
    <xf numFmtId="179" fontId="9" fillId="2" borderId="2" xfId="0" applyNumberFormat="1" applyFont="1" applyFill="1" applyBorder="1" applyAlignment="1">
      <alignment vertical="center"/>
    </xf>
    <xf numFmtId="179" fontId="9" fillId="2" borderId="3" xfId="0" applyNumberFormat="1" applyFont="1" applyFill="1" applyBorder="1" applyAlignment="1">
      <alignment vertical="center"/>
    </xf>
    <xf numFmtId="179" fontId="9" fillId="2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77" fontId="3" fillId="4" borderId="42" xfId="0" applyNumberFormat="1" applyFont="1" applyFill="1" applyBorder="1" applyAlignment="1">
      <alignment horizontal="right" vertical="center"/>
    </xf>
    <xf numFmtId="179" fontId="9" fillId="2" borderId="39" xfId="0" applyNumberFormat="1" applyFont="1" applyFill="1" applyBorder="1" applyAlignment="1">
      <alignment vertical="center"/>
    </xf>
    <xf numFmtId="179" fontId="9" fillId="2" borderId="40" xfId="0" applyNumberFormat="1" applyFont="1" applyFill="1" applyBorder="1" applyAlignment="1">
      <alignment vertical="center"/>
    </xf>
    <xf numFmtId="179" fontId="9" fillId="2" borderId="41" xfId="0" applyNumberFormat="1" applyFont="1" applyFill="1" applyBorder="1" applyAlignment="1">
      <alignment vertical="center"/>
    </xf>
    <xf numFmtId="179" fontId="9" fillId="2" borderId="36" xfId="0" applyNumberFormat="1" applyFont="1" applyFill="1" applyBorder="1" applyAlignment="1">
      <alignment vertical="center"/>
    </xf>
    <xf numFmtId="0" fontId="12" fillId="5" borderId="43" xfId="0" applyFont="1" applyFill="1" applyBorder="1" applyAlignment="1" applyProtection="1">
      <alignment horizontal="centerContinuous" vertical="center" shrinkToFit="1"/>
      <protection locked="0"/>
    </xf>
    <xf numFmtId="0" fontId="12" fillId="5" borderId="43" xfId="0" applyFont="1" applyFill="1" applyBorder="1" applyAlignment="1" applyProtection="1">
      <alignment horizontal="centerContinuous" vertical="center"/>
      <protection locked="0"/>
    </xf>
    <xf numFmtId="180" fontId="12" fillId="5" borderId="43" xfId="0" applyNumberFormat="1" applyFont="1" applyFill="1" applyBorder="1" applyAlignment="1" applyProtection="1">
      <alignment horizontal="centerContinuous" vertical="center"/>
      <protection locked="0"/>
    </xf>
    <xf numFmtId="177" fontId="12" fillId="5" borderId="43" xfId="0" applyNumberFormat="1" applyFont="1" applyFill="1" applyBorder="1" applyAlignment="1">
      <alignment horizontal="left" vertical="center"/>
    </xf>
    <xf numFmtId="179" fontId="12" fillId="5" borderId="43" xfId="0" applyNumberFormat="1" applyFont="1" applyFill="1" applyBorder="1" applyAlignment="1">
      <alignment horizontal="left" vertical="center"/>
    </xf>
    <xf numFmtId="179" fontId="12" fillId="5" borderId="44" xfId="0" applyNumberFormat="1" applyFont="1" applyFill="1" applyBorder="1" applyAlignment="1">
      <alignment horizontal="left" vertical="center"/>
    </xf>
    <xf numFmtId="0" fontId="12" fillId="5" borderId="43" xfId="0" applyFont="1" applyFill="1" applyBorder="1" applyAlignment="1">
      <alignment horizontal="centerContinuous" vertical="center"/>
    </xf>
    <xf numFmtId="177" fontId="3" fillId="0" borderId="13" xfId="0" applyNumberFormat="1" applyFont="1" applyBorder="1" applyAlignment="1">
      <alignment horizontal="right" vertical="center"/>
    </xf>
    <xf numFmtId="176" fontId="8" fillId="2" borderId="17" xfId="0" applyNumberFormat="1" applyFont="1" applyFill="1" applyBorder="1" applyAlignment="1">
      <alignment horizontal="right" vertical="center"/>
    </xf>
    <xf numFmtId="176" fontId="8" fillId="2" borderId="45" xfId="0" applyNumberFormat="1" applyFont="1" applyFill="1" applyBorder="1" applyAlignment="1">
      <alignment horizontal="right" vertical="center"/>
    </xf>
    <xf numFmtId="176" fontId="8" fillId="2" borderId="46" xfId="0" applyNumberFormat="1" applyFont="1" applyFill="1" applyBorder="1" applyAlignment="1">
      <alignment horizontal="right" vertical="center"/>
    </xf>
    <xf numFmtId="178" fontId="3" fillId="2" borderId="45" xfId="0" applyNumberFormat="1" applyFont="1" applyFill="1" applyBorder="1" applyAlignment="1">
      <alignment horizontal="right" vertical="center"/>
    </xf>
    <xf numFmtId="178" fontId="3" fillId="2" borderId="46" xfId="0" applyNumberFormat="1" applyFont="1" applyFill="1" applyBorder="1" applyAlignment="1">
      <alignment horizontal="right" vertical="center"/>
    </xf>
    <xf numFmtId="177" fontId="8" fillId="2" borderId="17" xfId="0" applyNumberFormat="1" applyFont="1" applyFill="1" applyBorder="1" applyAlignment="1">
      <alignment horizontal="right" vertical="center"/>
    </xf>
    <xf numFmtId="177" fontId="8" fillId="2" borderId="45" xfId="0" applyNumberFormat="1" applyFont="1" applyFill="1" applyBorder="1" applyAlignment="1">
      <alignment horizontal="right" vertical="center"/>
    </xf>
    <xf numFmtId="177" fontId="8" fillId="2" borderId="46" xfId="0" applyNumberFormat="1" applyFont="1" applyFill="1" applyBorder="1" applyAlignment="1">
      <alignment horizontal="right" vertical="center"/>
    </xf>
    <xf numFmtId="177" fontId="8" fillId="2" borderId="19" xfId="0" applyNumberFormat="1" applyFont="1" applyFill="1" applyBorder="1" applyAlignment="1">
      <alignment horizontal="right" vertical="center"/>
    </xf>
    <xf numFmtId="176" fontId="8" fillId="2" borderId="18" xfId="0" applyNumberFormat="1" applyFont="1" applyFill="1" applyBorder="1" applyAlignment="1">
      <alignment horizontal="right" vertical="center"/>
    </xf>
    <xf numFmtId="0" fontId="3" fillId="6" borderId="47" xfId="0" applyFont="1" applyFill="1" applyBorder="1" applyAlignment="1">
      <alignment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vertical="center"/>
    </xf>
    <xf numFmtId="176" fontId="3" fillId="6" borderId="49" xfId="0" applyNumberFormat="1" applyFont="1" applyFill="1" applyBorder="1" applyAlignment="1">
      <alignment horizontal="right" vertical="center"/>
    </xf>
    <xf numFmtId="177" fontId="3" fillId="6" borderId="50" xfId="0" applyNumberFormat="1" applyFont="1" applyFill="1" applyBorder="1" applyAlignment="1">
      <alignment vertical="center"/>
    </xf>
    <xf numFmtId="177" fontId="3" fillId="6" borderId="51" xfId="0" applyNumberFormat="1" applyFont="1" applyFill="1" applyBorder="1" applyAlignment="1">
      <alignment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12" fillId="5" borderId="53" xfId="0" applyFont="1" applyFill="1" applyBorder="1" applyAlignment="1" applyProtection="1">
      <alignment horizontal="centerContinuous" vertical="center"/>
      <protection locked="0"/>
    </xf>
    <xf numFmtId="178" fontId="3" fillId="2" borderId="17" xfId="0" applyNumberFormat="1" applyFont="1" applyFill="1" applyBorder="1" applyAlignment="1" applyProtection="1">
      <alignment horizontal="right" vertical="center"/>
      <protection locked="0"/>
    </xf>
    <xf numFmtId="178" fontId="3" fillId="2" borderId="45" xfId="0" applyNumberFormat="1" applyFont="1" applyFill="1" applyBorder="1" applyAlignment="1" applyProtection="1">
      <alignment horizontal="right" vertical="center"/>
      <protection locked="0"/>
    </xf>
    <xf numFmtId="178" fontId="3" fillId="2" borderId="46" xfId="0" applyNumberFormat="1" applyFont="1" applyFill="1" applyBorder="1" applyAlignment="1" applyProtection="1">
      <alignment horizontal="right" vertical="center"/>
      <protection locked="0"/>
    </xf>
    <xf numFmtId="0" fontId="8" fillId="4" borderId="32" xfId="0" applyFont="1" applyFill="1" applyBorder="1" applyAlignment="1" applyProtection="1">
      <alignment vertical="center"/>
      <protection locked="0"/>
    </xf>
    <xf numFmtId="177" fontId="8" fillId="4" borderId="34" xfId="1" applyNumberFormat="1" applyFont="1" applyFill="1" applyBorder="1" applyAlignment="1" applyProtection="1">
      <alignment horizontal="center" vertical="center"/>
      <protection locked="0"/>
    </xf>
    <xf numFmtId="0" fontId="3" fillId="7" borderId="0" xfId="0" applyFont="1" applyFill="1" applyAlignment="1" applyProtection="1">
      <alignment horizontal="left" vertical="center"/>
      <protection locked="0"/>
    </xf>
    <xf numFmtId="0" fontId="8" fillId="8" borderId="13" xfId="0" applyFont="1" applyFill="1" applyBorder="1" applyAlignment="1" applyProtection="1">
      <alignment horizontal="center" vertical="center"/>
      <protection locked="0"/>
    </xf>
    <xf numFmtId="180" fontId="8" fillId="8" borderId="14" xfId="0" applyNumberFormat="1" applyFont="1" applyFill="1" applyBorder="1" applyAlignment="1" applyProtection="1">
      <alignment horizontal="center" vertical="center"/>
      <protection locked="0"/>
    </xf>
    <xf numFmtId="180" fontId="8" fillId="8" borderId="15" xfId="0" applyNumberFormat="1" applyFont="1" applyFill="1" applyBorder="1" applyAlignment="1" applyProtection="1">
      <alignment horizontal="center" vertical="center"/>
      <protection locked="0"/>
    </xf>
    <xf numFmtId="180" fontId="8" fillId="8" borderId="16" xfId="0" applyNumberFormat="1" applyFont="1" applyFill="1" applyBorder="1" applyAlignment="1" applyProtection="1">
      <alignment horizontal="center" vertical="center"/>
      <protection locked="0"/>
    </xf>
    <xf numFmtId="0" fontId="8" fillId="8" borderId="13" xfId="0" applyFont="1" applyFill="1" applyBorder="1" applyAlignment="1">
      <alignment horizontal="center" vertical="center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180" fontId="8" fillId="8" borderId="4" xfId="0" applyNumberFormat="1" applyFont="1" applyFill="1" applyBorder="1" applyAlignment="1" applyProtection="1">
      <alignment horizontal="center" vertical="center"/>
      <protection locked="0"/>
    </xf>
    <xf numFmtId="180" fontId="8" fillId="8" borderId="5" xfId="0" applyNumberFormat="1" applyFont="1" applyFill="1" applyBorder="1" applyAlignment="1" applyProtection="1">
      <alignment horizontal="center" vertical="center"/>
      <protection locked="0"/>
    </xf>
    <xf numFmtId="180" fontId="8" fillId="8" borderId="6" xfId="0" applyNumberFormat="1" applyFont="1" applyFill="1" applyBorder="1" applyAlignment="1" applyProtection="1">
      <alignment horizontal="center" vertical="center"/>
      <protection locked="0"/>
    </xf>
    <xf numFmtId="0" fontId="8" fillId="8" borderId="11" xfId="0" applyFont="1" applyFill="1" applyBorder="1" applyAlignment="1">
      <alignment horizontal="center" vertical="center"/>
    </xf>
    <xf numFmtId="0" fontId="8" fillId="8" borderId="12" xfId="0" applyFont="1" applyFill="1" applyBorder="1" applyAlignment="1" applyProtection="1">
      <alignment horizontal="center" vertical="center"/>
      <protection locked="0"/>
    </xf>
    <xf numFmtId="180" fontId="8" fillId="8" borderId="7" xfId="0" applyNumberFormat="1" applyFont="1" applyFill="1" applyBorder="1" applyAlignment="1" applyProtection="1">
      <alignment horizontal="center" vertical="center"/>
      <protection locked="0"/>
    </xf>
    <xf numFmtId="180" fontId="8" fillId="8" borderId="8" xfId="0" applyNumberFormat="1" applyFont="1" applyFill="1" applyBorder="1" applyAlignment="1" applyProtection="1">
      <alignment horizontal="center" vertical="center"/>
      <protection locked="0"/>
    </xf>
    <xf numFmtId="180" fontId="8" fillId="8" borderId="9" xfId="0" applyNumberFormat="1" applyFont="1" applyFill="1" applyBorder="1" applyAlignment="1" applyProtection="1">
      <alignment horizontal="center" vertical="center"/>
      <protection locked="0"/>
    </xf>
    <xf numFmtId="0" fontId="8" fillId="8" borderId="10" xfId="0" applyFont="1" applyFill="1" applyBorder="1" applyAlignment="1" applyProtection="1">
      <alignment horizontal="center" vertical="center"/>
      <protection locked="0"/>
    </xf>
    <xf numFmtId="180" fontId="8" fillId="8" borderId="1" xfId="0" applyNumberFormat="1" applyFont="1" applyFill="1" applyBorder="1" applyAlignment="1" applyProtection="1">
      <alignment horizontal="center" vertical="center"/>
      <protection locked="0"/>
    </xf>
    <xf numFmtId="180" fontId="8" fillId="8" borderId="2" xfId="0" applyNumberFormat="1" applyFont="1" applyFill="1" applyBorder="1" applyAlignment="1" applyProtection="1">
      <alignment horizontal="center" vertical="center"/>
      <protection locked="0"/>
    </xf>
    <xf numFmtId="180" fontId="8" fillId="8" borderId="3" xfId="0" applyNumberFormat="1" applyFont="1" applyFill="1" applyBorder="1" applyAlignment="1" applyProtection="1">
      <alignment horizontal="center" vertical="center"/>
      <protection locked="0"/>
    </xf>
    <xf numFmtId="0" fontId="8" fillId="8" borderId="10" xfId="0" applyFont="1" applyFill="1" applyBorder="1" applyAlignment="1">
      <alignment horizontal="center" vertical="center"/>
    </xf>
    <xf numFmtId="0" fontId="8" fillId="8" borderId="36" xfId="0" applyFont="1" applyFill="1" applyBorder="1" applyAlignment="1" applyProtection="1">
      <alignment horizontal="center" vertical="center"/>
      <protection locked="0"/>
    </xf>
    <xf numFmtId="180" fontId="8" fillId="8" borderId="39" xfId="0" applyNumberFormat="1" applyFont="1" applyFill="1" applyBorder="1" applyAlignment="1" applyProtection="1">
      <alignment horizontal="center" vertical="center"/>
      <protection locked="0"/>
    </xf>
    <xf numFmtId="180" fontId="8" fillId="8" borderId="40" xfId="0" applyNumberFormat="1" applyFont="1" applyFill="1" applyBorder="1" applyAlignment="1" applyProtection="1">
      <alignment horizontal="center" vertical="center"/>
      <protection locked="0"/>
    </xf>
    <xf numFmtId="180" fontId="8" fillId="8" borderId="41" xfId="0" applyNumberFormat="1" applyFont="1" applyFill="1" applyBorder="1" applyAlignment="1" applyProtection="1">
      <alignment horizontal="center" vertical="center"/>
      <protection locked="0"/>
    </xf>
    <xf numFmtId="0" fontId="8" fillId="8" borderId="36" xfId="0" applyFont="1" applyFill="1" applyBorder="1" applyAlignment="1">
      <alignment horizontal="center" vertical="center"/>
    </xf>
    <xf numFmtId="0" fontId="8" fillId="7" borderId="13" xfId="0" applyFont="1" applyFill="1" applyBorder="1" applyAlignment="1" applyProtection="1">
      <alignment vertical="center" shrinkToFit="1"/>
      <protection locked="0"/>
    </xf>
    <xf numFmtId="0" fontId="8" fillId="7" borderId="13" xfId="0" applyFont="1" applyFill="1" applyBorder="1" applyAlignment="1" applyProtection="1">
      <alignment horizontal="center" vertical="center"/>
      <protection locked="0"/>
    </xf>
    <xf numFmtId="180" fontId="8" fillId="7" borderId="14" xfId="0" applyNumberFormat="1" applyFont="1" applyFill="1" applyBorder="1" applyAlignment="1" applyProtection="1">
      <alignment horizontal="center" vertical="center"/>
      <protection locked="0"/>
    </xf>
    <xf numFmtId="180" fontId="8" fillId="7" borderId="15" xfId="0" applyNumberFormat="1" applyFont="1" applyFill="1" applyBorder="1" applyAlignment="1" applyProtection="1">
      <alignment horizontal="center" vertical="center"/>
      <protection locked="0"/>
    </xf>
    <xf numFmtId="180" fontId="8" fillId="7" borderId="16" xfId="0" applyNumberFormat="1" applyFont="1" applyFill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>
      <alignment horizontal="center" vertical="center"/>
    </xf>
    <xf numFmtId="0" fontId="8" fillId="7" borderId="11" xfId="0" applyFont="1" applyFill="1" applyBorder="1" applyAlignment="1" applyProtection="1">
      <alignment vertical="center" shrinkToFit="1"/>
      <protection locked="0"/>
    </xf>
    <xf numFmtId="0" fontId="8" fillId="7" borderId="11" xfId="0" applyFont="1" applyFill="1" applyBorder="1" applyAlignment="1" applyProtection="1">
      <alignment horizontal="center" vertical="center"/>
      <protection locked="0"/>
    </xf>
    <xf numFmtId="180" fontId="8" fillId="7" borderId="4" xfId="0" applyNumberFormat="1" applyFont="1" applyFill="1" applyBorder="1" applyAlignment="1" applyProtection="1">
      <alignment horizontal="center" vertical="center"/>
      <protection locked="0"/>
    </xf>
    <xf numFmtId="180" fontId="8" fillId="7" borderId="5" xfId="0" applyNumberFormat="1" applyFont="1" applyFill="1" applyBorder="1" applyAlignment="1" applyProtection="1">
      <alignment horizontal="center" vertical="center"/>
      <protection locked="0"/>
    </xf>
    <xf numFmtId="180" fontId="8" fillId="7" borderId="6" xfId="0" applyNumberFormat="1" applyFont="1" applyFill="1" applyBorder="1" applyAlignment="1" applyProtection="1">
      <alignment horizontal="center" vertical="center"/>
      <protection locked="0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 applyProtection="1">
      <alignment vertical="center" shrinkToFit="1"/>
      <protection locked="0"/>
    </xf>
    <xf numFmtId="0" fontId="8" fillId="7" borderId="12" xfId="0" applyFont="1" applyFill="1" applyBorder="1" applyAlignment="1" applyProtection="1">
      <alignment horizontal="center" vertical="center"/>
      <protection locked="0"/>
    </xf>
    <xf numFmtId="180" fontId="8" fillId="7" borderId="7" xfId="0" applyNumberFormat="1" applyFont="1" applyFill="1" applyBorder="1" applyAlignment="1" applyProtection="1">
      <alignment horizontal="center" vertical="center"/>
      <protection locked="0"/>
    </xf>
    <xf numFmtId="180" fontId="8" fillId="7" borderId="8" xfId="0" applyNumberFormat="1" applyFont="1" applyFill="1" applyBorder="1" applyAlignment="1" applyProtection="1">
      <alignment horizontal="center" vertical="center"/>
      <protection locked="0"/>
    </xf>
    <xf numFmtId="180" fontId="8" fillId="7" borderId="9" xfId="0" applyNumberFormat="1" applyFont="1" applyFill="1" applyBorder="1" applyAlignment="1" applyProtection="1">
      <alignment horizontal="center" vertical="center"/>
      <protection locked="0"/>
    </xf>
    <xf numFmtId="0" fontId="8" fillId="7" borderId="10" xfId="0" applyFont="1" applyFill="1" applyBorder="1" applyAlignment="1" applyProtection="1">
      <alignment vertical="center" shrinkToFit="1"/>
      <protection locked="0"/>
    </xf>
    <xf numFmtId="0" fontId="8" fillId="7" borderId="10" xfId="0" applyFont="1" applyFill="1" applyBorder="1" applyAlignment="1" applyProtection="1">
      <alignment horizontal="center" vertical="center"/>
      <protection locked="0"/>
    </xf>
    <xf numFmtId="180" fontId="8" fillId="7" borderId="1" xfId="0" applyNumberFormat="1" applyFont="1" applyFill="1" applyBorder="1" applyAlignment="1" applyProtection="1">
      <alignment horizontal="center" vertical="center"/>
      <protection locked="0"/>
    </xf>
    <xf numFmtId="180" fontId="8" fillId="7" borderId="2" xfId="0" applyNumberFormat="1" applyFont="1" applyFill="1" applyBorder="1" applyAlignment="1" applyProtection="1">
      <alignment horizontal="center" vertical="center"/>
      <protection locked="0"/>
    </xf>
    <xf numFmtId="180" fontId="8" fillId="7" borderId="3" xfId="0" applyNumberFormat="1" applyFont="1" applyFill="1" applyBorder="1" applyAlignment="1" applyProtection="1">
      <alignment horizontal="center" vertical="center"/>
      <protection locked="0"/>
    </xf>
    <xf numFmtId="0" fontId="8" fillId="7" borderId="10" xfId="0" applyFont="1" applyFill="1" applyBorder="1" applyAlignment="1">
      <alignment horizontal="center" vertical="center"/>
    </xf>
    <xf numFmtId="0" fontId="8" fillId="7" borderId="36" xfId="0" applyFont="1" applyFill="1" applyBorder="1" applyAlignment="1" applyProtection="1">
      <alignment vertical="center" shrinkToFit="1"/>
      <protection locked="0"/>
    </xf>
    <xf numFmtId="0" fontId="8" fillId="7" borderId="36" xfId="0" applyFont="1" applyFill="1" applyBorder="1" applyAlignment="1" applyProtection="1">
      <alignment horizontal="center" vertical="center"/>
      <protection locked="0"/>
    </xf>
    <xf numFmtId="180" fontId="8" fillId="7" borderId="39" xfId="0" applyNumberFormat="1" applyFont="1" applyFill="1" applyBorder="1" applyAlignment="1" applyProtection="1">
      <alignment horizontal="center" vertical="center"/>
      <protection locked="0"/>
    </xf>
    <xf numFmtId="180" fontId="8" fillId="7" borderId="40" xfId="0" applyNumberFormat="1" applyFont="1" applyFill="1" applyBorder="1" applyAlignment="1" applyProtection="1">
      <alignment horizontal="center" vertical="center"/>
      <protection locked="0"/>
    </xf>
    <xf numFmtId="180" fontId="8" fillId="7" borderId="41" xfId="0" applyNumberFormat="1" applyFont="1" applyFill="1" applyBorder="1" applyAlignment="1" applyProtection="1">
      <alignment horizontal="center" vertical="center"/>
      <protection locked="0"/>
    </xf>
    <xf numFmtId="0" fontId="8" fillId="7" borderId="36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3" fillId="0" borderId="0" xfId="0" applyFont="1" applyFill="1" applyAlignment="1">
      <alignment vertical="center"/>
    </xf>
    <xf numFmtId="0" fontId="3" fillId="3" borderId="20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 applyProtection="1">
      <alignment vertical="center" shrinkToFit="1"/>
      <protection locked="0"/>
    </xf>
    <xf numFmtId="0" fontId="8" fillId="8" borderId="35" xfId="0" applyFont="1" applyFill="1" applyBorder="1" applyAlignment="1" applyProtection="1">
      <alignment vertical="center" shrinkToFit="1"/>
      <protection locked="0"/>
    </xf>
    <xf numFmtId="0" fontId="8" fillId="8" borderId="52" xfId="0" applyFont="1" applyFill="1" applyBorder="1" applyAlignment="1" applyProtection="1">
      <alignment vertical="center" shrinkToFit="1"/>
      <protection locked="0"/>
    </xf>
    <xf numFmtId="0" fontId="8" fillId="8" borderId="37" xfId="0" applyFont="1" applyFill="1" applyBorder="1" applyAlignment="1" applyProtection="1">
      <alignment vertical="center" shrinkToFit="1"/>
      <protection locked="0"/>
    </xf>
    <xf numFmtId="0" fontId="8" fillId="8" borderId="42" xfId="0" applyFont="1" applyFill="1" applyBorder="1" applyAlignment="1" applyProtection="1">
      <alignment vertical="center" shrinkToFit="1"/>
      <protection locked="0"/>
    </xf>
    <xf numFmtId="0" fontId="8" fillId="7" borderId="37" xfId="0" applyFont="1" applyFill="1" applyBorder="1" applyAlignment="1" applyProtection="1">
      <alignment vertical="center" shrinkToFit="1"/>
      <protection locked="0"/>
    </xf>
    <xf numFmtId="0" fontId="8" fillId="7" borderId="35" xfId="0" applyFont="1" applyFill="1" applyBorder="1" applyAlignment="1" applyProtection="1">
      <alignment vertical="center" shrinkToFit="1"/>
      <protection locked="0"/>
    </xf>
    <xf numFmtId="0" fontId="8" fillId="7" borderId="42" xfId="0" applyFont="1" applyFill="1" applyBorder="1" applyAlignment="1" applyProtection="1">
      <alignment vertical="center" shrinkToFit="1"/>
      <protection locked="0"/>
    </xf>
    <xf numFmtId="0" fontId="9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8" fillId="7" borderId="62" xfId="0" applyFont="1" applyFill="1" applyBorder="1" applyAlignment="1" applyProtection="1">
      <alignment horizontal="center" vertical="center"/>
      <protection locked="0"/>
    </xf>
    <xf numFmtId="0" fontId="8" fillId="7" borderId="61" xfId="0" applyFont="1" applyFill="1" applyBorder="1" applyAlignment="1" applyProtection="1">
      <alignment horizontal="center" vertical="center"/>
      <protection locked="0"/>
    </xf>
    <xf numFmtId="0" fontId="8" fillId="7" borderId="63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177" fontId="3" fillId="9" borderId="50" xfId="0" applyNumberFormat="1" applyFont="1" applyFill="1" applyBorder="1" applyAlignment="1">
      <alignment vertical="center"/>
    </xf>
    <xf numFmtId="0" fontId="13" fillId="2" borderId="55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5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right" vertical="center"/>
    </xf>
    <xf numFmtId="0" fontId="3" fillId="2" borderId="57" xfId="0" applyFont="1" applyFill="1" applyBorder="1" applyAlignment="1">
      <alignment horizontal="right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right" vertical="center"/>
      <protection locked="0"/>
    </xf>
    <xf numFmtId="0" fontId="3" fillId="2" borderId="57" xfId="0" applyFont="1" applyFill="1" applyBorder="1" applyAlignment="1" applyProtection="1">
      <alignment horizontal="right" vertical="center"/>
      <protection locked="0"/>
    </xf>
    <xf numFmtId="0" fontId="3" fillId="0" borderId="20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桁区切り 2 3" xfId="3" xr:uid="{00000000-0005-0000-0000-000002000000}"/>
    <cellStyle name="標準" xfId="0" builtinId="0"/>
    <cellStyle name="標準 10" xfId="4" xr:uid="{00000000-0005-0000-0000-000004000000}"/>
    <cellStyle name="標準 2" xfId="5" xr:uid="{00000000-0005-0000-0000-000005000000}"/>
    <cellStyle name="標準 3" xfId="6" xr:uid="{00000000-0005-0000-0000-000006000000}"/>
  </cellStyles>
  <dxfs count="76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solid"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solid"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solid"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solid"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9632;&#26376;&#20998;&#26009;&#37329;&#34920;"/><Relationship Id="rId2" Type="http://schemas.openxmlformats.org/officeDocument/2006/relationships/hyperlink" Target="#&#9650;&#26376;&#20998;&#26009;&#37329;&#34920;"/><Relationship Id="rId1" Type="http://schemas.openxmlformats.org/officeDocument/2006/relationships/hyperlink" Target="#&#9679;&#26376;&#20998;&#26009;&#37329;&#34920;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&#9632;&#26376;&#20998;&#26009;&#37329;&#34920;"/><Relationship Id="rId2" Type="http://schemas.openxmlformats.org/officeDocument/2006/relationships/hyperlink" Target="#&#9650;&#26376;&#20998;&#26009;&#37329;&#34920;"/><Relationship Id="rId1" Type="http://schemas.openxmlformats.org/officeDocument/2006/relationships/hyperlink" Target="#&#9679;&#26376;&#20998;&#26009;&#37329;&#34920;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&#9632;&#26376;&#20998;&#26009;&#37329;&#34920;"/><Relationship Id="rId2" Type="http://schemas.openxmlformats.org/officeDocument/2006/relationships/hyperlink" Target="#&#9650;&#26376;&#20998;&#26009;&#37329;&#34920;"/><Relationship Id="rId1" Type="http://schemas.openxmlformats.org/officeDocument/2006/relationships/hyperlink" Target="#&#9679;&#26376;&#20998;&#26009;&#37329;&#34920;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&#9632;&#26376;&#20998;&#26009;&#37329;&#34920;"/><Relationship Id="rId2" Type="http://schemas.openxmlformats.org/officeDocument/2006/relationships/hyperlink" Target="#&#9650;&#26376;&#20998;&#26009;&#37329;&#34920;"/><Relationship Id="rId1" Type="http://schemas.openxmlformats.org/officeDocument/2006/relationships/hyperlink" Target="#&#9679;&#26376;&#20998;&#26009;&#37329;&#34920;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253991</xdr:rowOff>
    </xdr:from>
    <xdr:to>
      <xdr:col>11</xdr:col>
      <xdr:colOff>171450</xdr:colOff>
      <xdr:row>4</xdr:row>
      <xdr:rowOff>21291</xdr:rowOff>
    </xdr:to>
    <xdr:sp macro="" textlink="">
      <xdr:nvSpPr>
        <xdr:cNvPr id="3" name="四角形: 角度付き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4600575" y="755641"/>
          <a:ext cx="1666875" cy="28165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料金表（４月分）</a:t>
          </a:r>
        </a:p>
      </xdr:txBody>
    </xdr:sp>
    <xdr:clientData/>
  </xdr:twoCellAnchor>
  <xdr:twoCellAnchor>
    <xdr:from>
      <xdr:col>12</xdr:col>
      <xdr:colOff>80963</xdr:colOff>
      <xdr:row>3</xdr:row>
      <xdr:rowOff>3166</xdr:rowOff>
    </xdr:from>
    <xdr:to>
      <xdr:col>17</xdr:col>
      <xdr:colOff>80963</xdr:colOff>
      <xdr:row>4</xdr:row>
      <xdr:rowOff>30816</xdr:rowOff>
    </xdr:to>
    <xdr:sp macro="" textlink="">
      <xdr:nvSpPr>
        <xdr:cNvPr id="4" name="四角形: 角度付き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6580188" y="774691"/>
          <a:ext cx="1666875" cy="272307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料金表（５月分）</a:t>
          </a:r>
        </a:p>
      </xdr:txBody>
    </xdr:sp>
    <xdr:clientData/>
  </xdr:twoCellAnchor>
  <xdr:twoCellAnchor>
    <xdr:from>
      <xdr:col>17</xdr:col>
      <xdr:colOff>327025</xdr:colOff>
      <xdr:row>2</xdr:row>
      <xdr:rowOff>253991</xdr:rowOff>
    </xdr:from>
    <xdr:to>
      <xdr:col>22</xdr:col>
      <xdr:colOff>327025</xdr:colOff>
      <xdr:row>4</xdr:row>
      <xdr:rowOff>21291</xdr:rowOff>
    </xdr:to>
    <xdr:sp macro="" textlink="">
      <xdr:nvSpPr>
        <xdr:cNvPr id="5" name="四角形: 角度付き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8410575" y="755641"/>
          <a:ext cx="1666875" cy="28165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料金表（６月分）</a:t>
          </a:r>
        </a:p>
      </xdr:txBody>
    </xdr:sp>
    <xdr:clientData/>
  </xdr:twoCellAnchor>
  <xdr:twoCellAnchor>
    <xdr:from>
      <xdr:col>37</xdr:col>
      <xdr:colOff>108857</xdr:colOff>
      <xdr:row>90</xdr:row>
      <xdr:rowOff>136070</xdr:rowOff>
    </xdr:from>
    <xdr:to>
      <xdr:col>44</xdr:col>
      <xdr:colOff>244928</xdr:colOff>
      <xdr:row>96</xdr:row>
      <xdr:rowOff>-1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77D25A8-CB0F-5C46-E193-95660D14DF14}"/>
            </a:ext>
          </a:extLst>
        </xdr:cNvPr>
        <xdr:cNvSpPr txBox="1"/>
      </xdr:nvSpPr>
      <xdr:spPr>
        <a:xfrm>
          <a:off x="14831786" y="15475856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168275</xdr:colOff>
      <xdr:row>2</xdr:row>
      <xdr:rowOff>250825</xdr:rowOff>
    </xdr:from>
    <xdr:to>
      <xdr:col>11</xdr:col>
      <xdr:colOff>168275</xdr:colOff>
      <xdr:row>4</xdr:row>
      <xdr:rowOff>30876</xdr:rowOff>
    </xdr:to>
    <xdr:sp macro="" textlink="">
      <xdr:nvSpPr>
        <xdr:cNvPr id="3" name="四角形: 角度付き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4597400" y="752475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料金表（７月分）</a:t>
          </a:r>
        </a:p>
      </xdr:txBody>
    </xdr:sp>
    <xdr:clientData/>
  </xdr:twoCellAnchor>
  <xdr:twoCellAnchor>
    <xdr:from>
      <xdr:col>12</xdr:col>
      <xdr:colOff>79375</xdr:colOff>
      <xdr:row>3</xdr:row>
      <xdr:rowOff>0</xdr:rowOff>
    </xdr:from>
    <xdr:to>
      <xdr:col>17</xdr:col>
      <xdr:colOff>79375</xdr:colOff>
      <xdr:row>4</xdr:row>
      <xdr:rowOff>17999</xdr:rowOff>
    </xdr:to>
    <xdr:sp macro="" textlink="">
      <xdr:nvSpPr>
        <xdr:cNvPr id="4" name="四角形: 角度付き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6578600" y="771525"/>
          <a:ext cx="1666875" cy="268848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料金表（８月分）</a:t>
          </a:r>
        </a:p>
      </xdr:txBody>
    </xdr:sp>
    <xdr:clientData/>
  </xdr:twoCellAnchor>
  <xdr:twoCellAnchor>
    <xdr:from>
      <xdr:col>17</xdr:col>
      <xdr:colOff>327025</xdr:colOff>
      <xdr:row>2</xdr:row>
      <xdr:rowOff>250825</xdr:rowOff>
    </xdr:from>
    <xdr:to>
      <xdr:col>22</xdr:col>
      <xdr:colOff>327025</xdr:colOff>
      <xdr:row>4</xdr:row>
      <xdr:rowOff>30876</xdr:rowOff>
    </xdr:to>
    <xdr:sp macro="" textlink="">
      <xdr:nvSpPr>
        <xdr:cNvPr id="5" name="四角形: 角度付き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8410575" y="752475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料金表（９月分）</a:t>
          </a:r>
        </a:p>
      </xdr:txBody>
    </xdr:sp>
    <xdr:clientData/>
  </xdr:twoCellAnchor>
  <xdr:twoCellAnchor>
    <xdr:from>
      <xdr:col>37</xdr:col>
      <xdr:colOff>226786</xdr:colOff>
      <xdr:row>91</xdr:row>
      <xdr:rowOff>63500</xdr:rowOff>
    </xdr:from>
    <xdr:to>
      <xdr:col>44</xdr:col>
      <xdr:colOff>362857</xdr:colOff>
      <xdr:row>96</xdr:row>
      <xdr:rowOff>181429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DB998F3-F1B4-44F0-99B2-2D55635AE105}"/>
            </a:ext>
          </a:extLst>
        </xdr:cNvPr>
        <xdr:cNvSpPr txBox="1"/>
      </xdr:nvSpPr>
      <xdr:spPr>
        <a:xfrm>
          <a:off x="14949715" y="15657286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250825</xdr:rowOff>
    </xdr:from>
    <xdr:to>
      <xdr:col>11</xdr:col>
      <xdr:colOff>171450</xdr:colOff>
      <xdr:row>4</xdr:row>
      <xdr:rowOff>30876</xdr:rowOff>
    </xdr:to>
    <xdr:sp macro="" textlink="">
      <xdr:nvSpPr>
        <xdr:cNvPr id="3" name="四角形: 角度付き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4600575" y="752475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</a:t>
          </a:r>
          <a:r>
            <a:rPr kumimoji="1" lang="en-US" altLang="ja-JP" sz="1100" b="1">
              <a:solidFill>
                <a:schemeClr val="bg1"/>
              </a:solidFill>
            </a:rPr>
            <a:t>10</a:t>
          </a:r>
          <a:r>
            <a:rPr kumimoji="1" lang="ja-JP" altLang="en-US" sz="1100" b="1">
              <a:solidFill>
                <a:schemeClr val="bg1"/>
              </a:solidFill>
            </a:rPr>
            <a:t>月分）</a:t>
          </a:r>
        </a:p>
      </xdr:txBody>
    </xdr:sp>
    <xdr:clientData/>
  </xdr:twoCellAnchor>
  <xdr:twoCellAnchor>
    <xdr:from>
      <xdr:col>12</xdr:col>
      <xdr:colOff>80963</xdr:colOff>
      <xdr:row>3</xdr:row>
      <xdr:rowOff>3174</xdr:rowOff>
    </xdr:from>
    <xdr:to>
      <xdr:col>17</xdr:col>
      <xdr:colOff>80963</xdr:colOff>
      <xdr:row>4</xdr:row>
      <xdr:rowOff>17973</xdr:rowOff>
    </xdr:to>
    <xdr:sp macro="" textlink="">
      <xdr:nvSpPr>
        <xdr:cNvPr id="4" name="四角形: 角度付き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 bwMode="auto">
        <a:xfrm>
          <a:off x="6580188" y="771524"/>
          <a:ext cx="1666875" cy="268898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</a:t>
          </a:r>
          <a:r>
            <a:rPr kumimoji="1" lang="en-US" altLang="ja-JP" sz="1100" b="1">
              <a:solidFill>
                <a:schemeClr val="bg1"/>
              </a:solidFill>
            </a:rPr>
            <a:t>11</a:t>
          </a:r>
          <a:r>
            <a:rPr kumimoji="1" lang="ja-JP" altLang="en-US" sz="1100" b="1">
              <a:solidFill>
                <a:schemeClr val="bg1"/>
              </a:solidFill>
            </a:rPr>
            <a:t>月分）</a:t>
          </a:r>
        </a:p>
      </xdr:txBody>
    </xdr:sp>
    <xdr:clientData/>
  </xdr:twoCellAnchor>
  <xdr:twoCellAnchor>
    <xdr:from>
      <xdr:col>17</xdr:col>
      <xdr:colOff>327025</xdr:colOff>
      <xdr:row>2</xdr:row>
      <xdr:rowOff>250825</xdr:rowOff>
    </xdr:from>
    <xdr:to>
      <xdr:col>22</xdr:col>
      <xdr:colOff>327025</xdr:colOff>
      <xdr:row>4</xdr:row>
      <xdr:rowOff>30876</xdr:rowOff>
    </xdr:to>
    <xdr:sp macro="" textlink="">
      <xdr:nvSpPr>
        <xdr:cNvPr id="5" name="四角形: 角度付き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8410575" y="752475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</a:t>
          </a:r>
          <a:r>
            <a:rPr kumimoji="1" lang="en-US" altLang="ja-JP" sz="1100" b="1">
              <a:solidFill>
                <a:schemeClr val="bg1"/>
              </a:solidFill>
            </a:rPr>
            <a:t>12</a:t>
          </a:r>
          <a:r>
            <a:rPr kumimoji="1" lang="ja-JP" altLang="en-US" sz="1100" b="1">
              <a:solidFill>
                <a:schemeClr val="bg1"/>
              </a:solidFill>
            </a:rPr>
            <a:t>月分）</a:t>
          </a:r>
        </a:p>
      </xdr:txBody>
    </xdr:sp>
    <xdr:clientData/>
  </xdr:twoCellAnchor>
  <xdr:twoCellAnchor>
    <xdr:from>
      <xdr:col>37</xdr:col>
      <xdr:colOff>163286</xdr:colOff>
      <xdr:row>91</xdr:row>
      <xdr:rowOff>27214</xdr:rowOff>
    </xdr:from>
    <xdr:to>
      <xdr:col>44</xdr:col>
      <xdr:colOff>299357</xdr:colOff>
      <xdr:row>96</xdr:row>
      <xdr:rowOff>145143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92B338-2655-4089-B9B8-017549FD3409}"/>
            </a:ext>
          </a:extLst>
        </xdr:cNvPr>
        <xdr:cNvSpPr txBox="1"/>
      </xdr:nvSpPr>
      <xdr:spPr>
        <a:xfrm>
          <a:off x="14886215" y="15621000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3</xdr:row>
      <xdr:rowOff>0</xdr:rowOff>
    </xdr:from>
    <xdr:to>
      <xdr:col>11</xdr:col>
      <xdr:colOff>171450</xdr:colOff>
      <xdr:row>4</xdr:row>
      <xdr:rowOff>21249</xdr:rowOff>
    </xdr:to>
    <xdr:sp macro="" textlink="">
      <xdr:nvSpPr>
        <xdr:cNvPr id="3" name="四角形: 角度付き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 bwMode="auto">
        <a:xfrm>
          <a:off x="4600575" y="749300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料金表（１月分）</a:t>
          </a:r>
        </a:p>
      </xdr:txBody>
    </xdr:sp>
    <xdr:clientData/>
  </xdr:twoCellAnchor>
  <xdr:twoCellAnchor>
    <xdr:from>
      <xdr:col>12</xdr:col>
      <xdr:colOff>77788</xdr:colOff>
      <xdr:row>3</xdr:row>
      <xdr:rowOff>0</xdr:rowOff>
    </xdr:from>
    <xdr:to>
      <xdr:col>17</xdr:col>
      <xdr:colOff>77788</xdr:colOff>
      <xdr:row>4</xdr:row>
      <xdr:rowOff>17999</xdr:rowOff>
    </xdr:to>
    <xdr:sp macro="" textlink="">
      <xdr:nvSpPr>
        <xdr:cNvPr id="4" name="四角形: 角度付き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 bwMode="auto">
        <a:xfrm>
          <a:off x="6577013" y="771525"/>
          <a:ext cx="1666875" cy="268848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料金表（２月分）</a:t>
          </a:r>
        </a:p>
      </xdr:txBody>
    </xdr:sp>
    <xdr:clientData/>
  </xdr:twoCellAnchor>
  <xdr:twoCellAnchor>
    <xdr:from>
      <xdr:col>18</xdr:col>
      <xdr:colOff>0</xdr:colOff>
      <xdr:row>2</xdr:row>
      <xdr:rowOff>250825</xdr:rowOff>
    </xdr:from>
    <xdr:to>
      <xdr:col>23</xdr:col>
      <xdr:colOff>0</xdr:colOff>
      <xdr:row>4</xdr:row>
      <xdr:rowOff>30876</xdr:rowOff>
    </xdr:to>
    <xdr:sp macro="" textlink="">
      <xdr:nvSpPr>
        <xdr:cNvPr id="5" name="四角形: 角度付き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8407400" y="752475"/>
          <a:ext cx="1666875" cy="288000"/>
        </a:xfrm>
        <a:prstGeom prst="bevel">
          <a:avLst/>
        </a:prstGeom>
        <a:solidFill>
          <a:schemeClr val="accent5">
            <a:lumMod val="75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料金表（３月分）</a:t>
          </a:r>
        </a:p>
      </xdr:txBody>
    </xdr:sp>
    <xdr:clientData/>
  </xdr:twoCellAnchor>
  <xdr:twoCellAnchor>
    <xdr:from>
      <xdr:col>37</xdr:col>
      <xdr:colOff>244928</xdr:colOff>
      <xdr:row>91</xdr:row>
      <xdr:rowOff>0</xdr:rowOff>
    </xdr:from>
    <xdr:to>
      <xdr:col>44</xdr:col>
      <xdr:colOff>380999</xdr:colOff>
      <xdr:row>96</xdr:row>
      <xdr:rowOff>117929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6B37C5-F2BF-47E2-B60D-315DDEA5A0A9}"/>
            </a:ext>
          </a:extLst>
        </xdr:cNvPr>
        <xdr:cNvSpPr txBox="1"/>
      </xdr:nvSpPr>
      <xdr:spPr>
        <a:xfrm>
          <a:off x="14967857" y="15593786"/>
          <a:ext cx="5851071" cy="1387929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/>
            <a:t>↑補助申請額の合計を、「収支報告書」の支出欄</a:t>
          </a:r>
          <a:endParaRPr kumimoji="1" lang="en-US" altLang="ja-JP" sz="2000" b="1"/>
        </a:p>
        <a:p>
          <a:r>
            <a:rPr kumimoji="1" lang="ja-JP" altLang="en-US" sz="2000" b="1"/>
            <a:t>「利用者負担軽減分」に記入してください。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90"/>
  <sheetViews>
    <sheetView tabSelected="1" view="pageBreakPreview" zoomScale="70" zoomScaleNormal="70" zoomScaleSheetLayoutView="70" workbookViewId="0">
      <pane xSplit="3" ySplit="8" topLeftCell="Y9" activePane="bottomRight" state="frozen"/>
      <selection pane="topRight" activeCell="D1" sqref="D1"/>
      <selection pane="bottomLeft" activeCell="A9" sqref="A9"/>
      <selection pane="bottomRight" activeCell="AK9" sqref="AK9"/>
    </sheetView>
  </sheetViews>
  <sheetFormatPr defaultColWidth="9" defaultRowHeight="20" outlineLevelRow="1" x14ac:dyDescent="0.2"/>
  <cols>
    <col min="1" max="1" width="9" style="6"/>
    <col min="2" max="2" width="8.26953125" style="63" customWidth="1"/>
    <col min="3" max="3" width="25.26953125" style="6" customWidth="1"/>
    <col min="4" max="4" width="6.1796875" style="175" customWidth="1"/>
    <col min="5" max="5" width="11.453125" style="63" customWidth="1"/>
    <col min="6" max="6" width="4.7265625" style="63" customWidth="1"/>
    <col min="7" max="36" width="4.7265625" style="6" customWidth="1"/>
    <col min="37" max="37" width="5.54296875" style="6" customWidth="1"/>
    <col min="38" max="39" width="13.1796875" style="6" customWidth="1"/>
    <col min="40" max="41" width="13.54296875" style="6" customWidth="1"/>
    <col min="42" max="42" width="13.1796875" style="6" customWidth="1"/>
    <col min="43" max="52" width="7.54296875" style="6" customWidth="1"/>
    <col min="53" max="53" width="8.453125" style="6" customWidth="1"/>
    <col min="54" max="54" width="19.453125" style="6" customWidth="1"/>
    <col min="55" max="55" width="11.81640625" style="6" customWidth="1"/>
    <col min="56" max="56" width="14.81640625" style="6" customWidth="1"/>
    <col min="57" max="62" width="7.1796875" style="6" customWidth="1"/>
    <col min="63" max="16384" width="9" style="6"/>
  </cols>
  <sheetData>
    <row r="1" spans="1:56" x14ac:dyDescent="0.2">
      <c r="A1" s="4" t="s">
        <v>0</v>
      </c>
      <c r="B1" s="4"/>
      <c r="C1" s="5"/>
      <c r="D1" s="16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159" t="s">
        <v>102</v>
      </c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6" x14ac:dyDescent="0.2">
      <c r="A2" s="4" t="s">
        <v>1</v>
      </c>
      <c r="B2" s="104"/>
      <c r="D2" s="169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6" x14ac:dyDescent="0.2">
      <c r="A3" s="4"/>
      <c r="B3" s="4"/>
      <c r="C3" s="4"/>
      <c r="D3" s="170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6" x14ac:dyDescent="0.2">
      <c r="A4" s="5" t="s">
        <v>2</v>
      </c>
      <c r="B4" s="5"/>
      <c r="C4" s="4"/>
      <c r="D4" s="170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6" x14ac:dyDescent="0.2">
      <c r="A5" s="5" t="s">
        <v>3</v>
      </c>
      <c r="B5" s="5"/>
      <c r="C5" s="7"/>
      <c r="D5" s="171"/>
      <c r="E5" s="7"/>
      <c r="F5" s="7"/>
      <c r="G5" s="7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7"/>
      <c r="AJ5" s="7"/>
      <c r="AK5" s="7"/>
      <c r="AL5" s="7"/>
      <c r="AM5" s="7"/>
      <c r="AN5" s="7"/>
      <c r="AO5" s="7"/>
      <c r="AP5" s="7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6" x14ac:dyDescent="0.2">
      <c r="A6" s="5"/>
      <c r="B6" s="187" t="s">
        <v>4</v>
      </c>
      <c r="C6" s="188"/>
      <c r="D6" s="191" t="s">
        <v>5</v>
      </c>
      <c r="E6" s="191" t="s">
        <v>6</v>
      </c>
      <c r="F6" s="9" t="s">
        <v>7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91" t="s">
        <v>8</v>
      </c>
      <c r="AL6" s="182" t="s">
        <v>9</v>
      </c>
      <c r="AM6" s="182" t="s">
        <v>10</v>
      </c>
      <c r="AN6" s="182" t="s">
        <v>11</v>
      </c>
      <c r="AO6" s="182" t="s">
        <v>12</v>
      </c>
      <c r="AP6" s="182" t="s">
        <v>13</v>
      </c>
      <c r="AQ6" s="11" t="s">
        <v>14</v>
      </c>
      <c r="AR6" s="12"/>
      <c r="AS6" s="13"/>
      <c r="AT6" s="12"/>
      <c r="AU6" s="13"/>
      <c r="AV6" s="12"/>
      <c r="AW6" s="13"/>
      <c r="AX6" s="12"/>
      <c r="AY6" s="13"/>
      <c r="AZ6" s="14"/>
    </row>
    <row r="7" spans="1:56" x14ac:dyDescent="0.2">
      <c r="A7" s="5"/>
      <c r="B7" s="189"/>
      <c r="C7" s="190"/>
      <c r="D7" s="192"/>
      <c r="E7" s="192"/>
      <c r="F7" s="15" t="s">
        <v>15</v>
      </c>
      <c r="G7" s="16" t="s">
        <v>16</v>
      </c>
      <c r="H7" s="16" t="s">
        <v>17</v>
      </c>
      <c r="I7" s="16" t="s">
        <v>18</v>
      </c>
      <c r="J7" s="16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6" t="s">
        <v>25</v>
      </c>
      <c r="Q7" s="16" t="s">
        <v>26</v>
      </c>
      <c r="R7" s="16" t="s">
        <v>27</v>
      </c>
      <c r="S7" s="16" t="s">
        <v>28</v>
      </c>
      <c r="T7" s="16" t="s">
        <v>29</v>
      </c>
      <c r="U7" s="16" t="s">
        <v>30</v>
      </c>
      <c r="V7" s="16" t="s">
        <v>31</v>
      </c>
      <c r="W7" s="16" t="s">
        <v>32</v>
      </c>
      <c r="X7" s="16" t="s">
        <v>33</v>
      </c>
      <c r="Y7" s="16" t="s">
        <v>34</v>
      </c>
      <c r="Z7" s="16" t="s">
        <v>35</v>
      </c>
      <c r="AA7" s="16" t="s">
        <v>36</v>
      </c>
      <c r="AB7" s="16" t="s">
        <v>37</v>
      </c>
      <c r="AC7" s="16" t="s">
        <v>38</v>
      </c>
      <c r="AD7" s="16" t="s">
        <v>39</v>
      </c>
      <c r="AE7" s="16" t="s">
        <v>40</v>
      </c>
      <c r="AF7" s="16" t="s">
        <v>41</v>
      </c>
      <c r="AG7" s="16" t="s">
        <v>42</v>
      </c>
      <c r="AH7" s="16" t="s">
        <v>43</v>
      </c>
      <c r="AI7" s="16" t="s">
        <v>44</v>
      </c>
      <c r="AJ7" s="17" t="s">
        <v>45</v>
      </c>
      <c r="AK7" s="192"/>
      <c r="AL7" s="184"/>
      <c r="AM7" s="184"/>
      <c r="AN7" s="183"/>
      <c r="AO7" s="183"/>
      <c r="AP7" s="184"/>
      <c r="AQ7" s="18" t="s">
        <v>46</v>
      </c>
      <c r="AR7" s="19" t="s">
        <v>47</v>
      </c>
      <c r="AS7" s="19" t="s">
        <v>48</v>
      </c>
      <c r="AT7" s="19" t="s">
        <v>49</v>
      </c>
      <c r="AU7" s="19" t="s">
        <v>50</v>
      </c>
      <c r="AV7" s="19" t="s">
        <v>51</v>
      </c>
      <c r="AW7" s="19" t="s">
        <v>52</v>
      </c>
      <c r="AX7" s="19" t="s">
        <v>53</v>
      </c>
      <c r="AY7" s="20" t="s">
        <v>54</v>
      </c>
      <c r="AZ7" s="21" t="s">
        <v>55</v>
      </c>
    </row>
    <row r="8" spans="1:56" ht="20.5" thickBot="1" x14ac:dyDescent="0.25">
      <c r="A8" s="5"/>
      <c r="B8" s="22" t="s">
        <v>56</v>
      </c>
      <c r="C8" s="160" t="s">
        <v>57</v>
      </c>
      <c r="D8" s="24">
        <v>0</v>
      </c>
      <c r="E8" s="24">
        <v>100000</v>
      </c>
      <c r="F8" s="25">
        <v>1.5</v>
      </c>
      <c r="G8" s="26">
        <v>4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>
        <v>1</v>
      </c>
      <c r="AI8" s="26"/>
      <c r="AJ8" s="27"/>
      <c r="AK8" s="28">
        <f>COUNTA(F8:AJ8)</f>
        <v>3</v>
      </c>
      <c r="AL8" s="29">
        <f>AM8</f>
        <v>6000</v>
      </c>
      <c r="AM8" s="30">
        <f>AO8-AN8</f>
        <v>6000</v>
      </c>
      <c r="AN8" s="31">
        <f>SUM(AQ8*BD$11,AR8*BD$12,AS8*BD$13,AT8*BD$14,AU8*BD$15,AV8*BD$16,AW8*BD$17,AX8*BD$18,AY8*BD$19)</f>
        <v>500</v>
      </c>
      <c r="AO8" s="31">
        <f>SUM(AQ8*BC$11,AR8*BC$12,AS8*BC$13,AT8*BC$14,AU8*BC$15,AV8*BC$16,AW8*BC$17,AX8*BC$18,AY8*BC$19)</f>
        <v>6500</v>
      </c>
      <c r="AP8" s="30">
        <f>AZ8*3000</f>
        <v>9000</v>
      </c>
      <c r="AQ8" s="32">
        <f>COUNTIF(F8:AJ8,"1")</f>
        <v>1</v>
      </c>
      <c r="AR8" s="33">
        <f>COUNTIF(F8:AJ8,"1.5")</f>
        <v>1</v>
      </c>
      <c r="AS8" s="33">
        <f>COUNTIF(F8:AJ8,"2")</f>
        <v>0</v>
      </c>
      <c r="AT8" s="33">
        <f>COUNTIF(F8:AJ8,"2.5")</f>
        <v>0</v>
      </c>
      <c r="AU8" s="33">
        <f>COUNTIF(F8:AJ8,"3")</f>
        <v>0</v>
      </c>
      <c r="AV8" s="33">
        <f>COUNTIF(F8:AJ8,"3.5")</f>
        <v>0</v>
      </c>
      <c r="AW8" s="33">
        <f>COUNTIF(F8:AJ8,"4")</f>
        <v>1</v>
      </c>
      <c r="AX8" s="33">
        <f>COUNTIF(F8:AJ8,"4.5")</f>
        <v>0</v>
      </c>
      <c r="AY8" s="34">
        <f>COUNTIF(F8:AJ8,"5")</f>
        <v>0</v>
      </c>
      <c r="AZ8" s="35">
        <f>SUM(AQ8:AY8)</f>
        <v>3</v>
      </c>
    </row>
    <row r="9" spans="1:56" x14ac:dyDescent="0.2">
      <c r="A9" s="177" t="s">
        <v>58</v>
      </c>
      <c r="B9" s="93">
        <v>1</v>
      </c>
      <c r="C9" s="161"/>
      <c r="D9" s="105"/>
      <c r="E9" s="105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8"/>
      <c r="AK9" s="109">
        <f>COUNTA(F9:AJ9)</f>
        <v>0</v>
      </c>
      <c r="AL9" s="36">
        <f>AM9</f>
        <v>0</v>
      </c>
      <c r="AM9" s="37">
        <f>AO9-AN9</f>
        <v>0</v>
      </c>
      <c r="AN9" s="76">
        <f>SUM(AQ9*BD$11,AR9*BD$12,AS9*BD$13,AT9*BD$14,AU9*BD$15,AV9*BD$16,AW9*BD$17,AX9*BD$18,AY9*BD$19)</f>
        <v>0</v>
      </c>
      <c r="AO9" s="37">
        <f>SUM(AQ9*BC$11,AR9*BC$12,AS9*BC$13,AT9*BC$14,AU9*BC$15,AV9*BC$16,AW9*BC$17,AX9*BC$18,AY9*BC$19)</f>
        <v>0</v>
      </c>
      <c r="AP9" s="37">
        <f t="shared" ref="AP9:AP23" si="0">AZ9*3000</f>
        <v>0</v>
      </c>
      <c r="AQ9" s="38">
        <f>COUNTIF(F9:AJ9,"1")</f>
        <v>0</v>
      </c>
      <c r="AR9" s="39">
        <f t="shared" ref="AR9:AR33" si="1">COUNTIF(F9:AJ9,"1.5")</f>
        <v>0</v>
      </c>
      <c r="AS9" s="39">
        <f t="shared" ref="AS9:AS33" si="2">COUNTIF(F9:AJ9,"2")</f>
        <v>0</v>
      </c>
      <c r="AT9" s="39">
        <f t="shared" ref="AT9:AT33" si="3">COUNTIF(F9:AJ9,"2.5")</f>
        <v>0</v>
      </c>
      <c r="AU9" s="39">
        <f t="shared" ref="AU9:AU33" si="4">COUNTIF(F9:AJ9,"3")</f>
        <v>0</v>
      </c>
      <c r="AV9" s="39">
        <f t="shared" ref="AV9:AV33" si="5">COUNTIF(F9:AJ9,"3.5")</f>
        <v>0</v>
      </c>
      <c r="AW9" s="39">
        <f t="shared" ref="AW9:AW33" si="6">COUNTIF(F9:AJ9,"4")</f>
        <v>0</v>
      </c>
      <c r="AX9" s="39">
        <f t="shared" ref="AX9:AX33" si="7">COUNTIF(F9:AJ9,"4.5")</f>
        <v>0</v>
      </c>
      <c r="AY9" s="40">
        <f t="shared" ref="AY9:AY33" si="8">COUNTIF(F9:AJ9,"5")</f>
        <v>0</v>
      </c>
      <c r="AZ9" s="41">
        <f t="shared" ref="AZ9:AZ33" si="9">SUM(AQ9:AY9)</f>
        <v>0</v>
      </c>
      <c r="BB9" s="42" t="s">
        <v>59</v>
      </c>
      <c r="BC9" s="43"/>
      <c r="BD9" s="44"/>
    </row>
    <row r="10" spans="1:56" x14ac:dyDescent="0.2">
      <c r="A10" s="178"/>
      <c r="B10" s="94">
        <v>2</v>
      </c>
      <c r="C10" s="162"/>
      <c r="D10" s="110"/>
      <c r="E10" s="110"/>
      <c r="F10" s="111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3"/>
      <c r="AK10" s="114">
        <f>COUNTA(F10:AJ10)</f>
        <v>0</v>
      </c>
      <c r="AL10" s="45">
        <f t="shared" ref="AL10:AL33" si="10">AM10</f>
        <v>0</v>
      </c>
      <c r="AM10" s="46">
        <f t="shared" ref="AM10:AM33" si="11">AO10-AN10</f>
        <v>0</v>
      </c>
      <c r="AN10" s="58">
        <f>SUM(AQ10*BD$11,AR10*BD$12,AS10*BD$13,AT10*BD$14,AU10*BD$15,AV10*BD$16,AW10*BD$17,AX10*BD$18,AY10*BD$19)</f>
        <v>0</v>
      </c>
      <c r="AO10" s="46">
        <f t="shared" ref="AO10:AO33" si="12">SUM(AQ10*BC$11,AR10*BC$12,AS10*BC$13,AT10*BC$14,AU10*BC$15,AV10*BC$16,AW10*BC$17,AX10*BC$18,AY10*BC$19)</f>
        <v>0</v>
      </c>
      <c r="AP10" s="46">
        <f t="shared" si="0"/>
        <v>0</v>
      </c>
      <c r="AQ10" s="47">
        <f t="shared" ref="AQ10:AQ33" si="13">COUNTIF(F10:AJ10,"1")</f>
        <v>0</v>
      </c>
      <c r="AR10" s="48">
        <f t="shared" si="1"/>
        <v>0</v>
      </c>
      <c r="AS10" s="48">
        <f t="shared" si="2"/>
        <v>0</v>
      </c>
      <c r="AT10" s="48">
        <f t="shared" si="3"/>
        <v>0</v>
      </c>
      <c r="AU10" s="48">
        <f t="shared" si="4"/>
        <v>0</v>
      </c>
      <c r="AV10" s="48">
        <f t="shared" si="5"/>
        <v>0</v>
      </c>
      <c r="AW10" s="48">
        <f t="shared" si="6"/>
        <v>0</v>
      </c>
      <c r="AX10" s="48">
        <f t="shared" si="7"/>
        <v>0</v>
      </c>
      <c r="AY10" s="49">
        <f t="shared" si="8"/>
        <v>0</v>
      </c>
      <c r="AZ10" s="50">
        <f t="shared" si="9"/>
        <v>0</v>
      </c>
      <c r="BB10" s="51" t="s">
        <v>14</v>
      </c>
      <c r="BC10" s="51" t="s">
        <v>60</v>
      </c>
      <c r="BD10" s="52" t="s">
        <v>61</v>
      </c>
    </row>
    <row r="11" spans="1:56" x14ac:dyDescent="0.2">
      <c r="A11" s="178"/>
      <c r="B11" s="94">
        <v>3</v>
      </c>
      <c r="C11" s="162"/>
      <c r="D11" s="110"/>
      <c r="E11" s="110"/>
      <c r="F11" s="111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3"/>
      <c r="AK11" s="114">
        <f t="shared" ref="AK11:AK33" si="14">COUNTA(F11:AJ11)</f>
        <v>0</v>
      </c>
      <c r="AL11" s="45">
        <f t="shared" si="10"/>
        <v>0</v>
      </c>
      <c r="AM11" s="46">
        <f t="shared" si="11"/>
        <v>0</v>
      </c>
      <c r="AN11" s="46">
        <f t="shared" ref="AN11:AN33" si="15">SUM(AQ11*BD$11,AR11*BD$12,AS11*BD$13,AT11*BD$14,AU11*BD$15,AV11*BD$16,AW11*BD$17,AX11*BD$18,AY11*BD$19)</f>
        <v>0</v>
      </c>
      <c r="AO11" s="46">
        <f t="shared" si="12"/>
        <v>0</v>
      </c>
      <c r="AP11" s="46">
        <f t="shared" si="0"/>
        <v>0</v>
      </c>
      <c r="AQ11" s="47">
        <f t="shared" si="13"/>
        <v>0</v>
      </c>
      <c r="AR11" s="48">
        <f t="shared" si="1"/>
        <v>0</v>
      </c>
      <c r="AS11" s="48">
        <f t="shared" si="2"/>
        <v>0</v>
      </c>
      <c r="AT11" s="48">
        <f t="shared" si="3"/>
        <v>0</v>
      </c>
      <c r="AU11" s="48">
        <f t="shared" si="4"/>
        <v>0</v>
      </c>
      <c r="AV11" s="48">
        <f t="shared" si="5"/>
        <v>0</v>
      </c>
      <c r="AW11" s="48">
        <f t="shared" si="6"/>
        <v>0</v>
      </c>
      <c r="AX11" s="48">
        <f t="shared" si="7"/>
        <v>0</v>
      </c>
      <c r="AY11" s="49">
        <f t="shared" si="8"/>
        <v>0</v>
      </c>
      <c r="AZ11" s="50">
        <f t="shared" si="9"/>
        <v>0</v>
      </c>
      <c r="BB11" s="102" t="s">
        <v>62</v>
      </c>
      <c r="BC11" s="103">
        <v>1500</v>
      </c>
      <c r="BD11" s="53">
        <f t="shared" ref="BD11:BD19" si="16">IF(BC11&gt;3000,BC11-3000,0)</f>
        <v>0</v>
      </c>
    </row>
    <row r="12" spans="1:56" x14ac:dyDescent="0.2">
      <c r="A12" s="178"/>
      <c r="B12" s="94">
        <v>4</v>
      </c>
      <c r="C12" s="162"/>
      <c r="D12" s="110"/>
      <c r="E12" s="110"/>
      <c r="F12" s="111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3"/>
      <c r="AK12" s="114">
        <f t="shared" si="14"/>
        <v>0</v>
      </c>
      <c r="AL12" s="45">
        <f t="shared" si="10"/>
        <v>0</v>
      </c>
      <c r="AM12" s="46">
        <f t="shared" si="11"/>
        <v>0</v>
      </c>
      <c r="AN12" s="46">
        <f t="shared" si="15"/>
        <v>0</v>
      </c>
      <c r="AO12" s="46">
        <f t="shared" si="12"/>
        <v>0</v>
      </c>
      <c r="AP12" s="46">
        <f t="shared" si="0"/>
        <v>0</v>
      </c>
      <c r="AQ12" s="47">
        <f t="shared" si="13"/>
        <v>0</v>
      </c>
      <c r="AR12" s="48">
        <f t="shared" si="1"/>
        <v>0</v>
      </c>
      <c r="AS12" s="48">
        <f t="shared" si="2"/>
        <v>0</v>
      </c>
      <c r="AT12" s="48">
        <f t="shared" si="3"/>
        <v>0</v>
      </c>
      <c r="AU12" s="48">
        <f t="shared" si="4"/>
        <v>0</v>
      </c>
      <c r="AV12" s="48">
        <f t="shared" si="5"/>
        <v>0</v>
      </c>
      <c r="AW12" s="48">
        <f t="shared" si="6"/>
        <v>0</v>
      </c>
      <c r="AX12" s="48">
        <f t="shared" si="7"/>
        <v>0</v>
      </c>
      <c r="AY12" s="49">
        <f t="shared" si="8"/>
        <v>0</v>
      </c>
      <c r="AZ12" s="50">
        <f t="shared" si="9"/>
        <v>0</v>
      </c>
      <c r="BB12" s="102" t="s">
        <v>63</v>
      </c>
      <c r="BC12" s="103">
        <v>1500</v>
      </c>
      <c r="BD12" s="53">
        <f t="shared" si="16"/>
        <v>0</v>
      </c>
    </row>
    <row r="13" spans="1:56" x14ac:dyDescent="0.2">
      <c r="A13" s="178"/>
      <c r="B13" s="95">
        <v>5</v>
      </c>
      <c r="C13" s="163"/>
      <c r="D13" s="115"/>
      <c r="E13" s="115"/>
      <c r="F13" s="116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8"/>
      <c r="AK13" s="114">
        <f t="shared" si="14"/>
        <v>0</v>
      </c>
      <c r="AL13" s="45">
        <f t="shared" si="10"/>
        <v>0</v>
      </c>
      <c r="AM13" s="46">
        <f t="shared" si="11"/>
        <v>0</v>
      </c>
      <c r="AN13" s="54">
        <f t="shared" si="15"/>
        <v>0</v>
      </c>
      <c r="AO13" s="55">
        <f t="shared" si="12"/>
        <v>0</v>
      </c>
      <c r="AP13" s="46">
        <f t="shared" si="0"/>
        <v>0</v>
      </c>
      <c r="AQ13" s="47">
        <f t="shared" si="13"/>
        <v>0</v>
      </c>
      <c r="AR13" s="48">
        <f t="shared" si="1"/>
        <v>0</v>
      </c>
      <c r="AS13" s="48">
        <f t="shared" si="2"/>
        <v>0</v>
      </c>
      <c r="AT13" s="48">
        <f t="shared" si="3"/>
        <v>0</v>
      </c>
      <c r="AU13" s="48">
        <f t="shared" si="4"/>
        <v>0</v>
      </c>
      <c r="AV13" s="48">
        <f t="shared" si="5"/>
        <v>0</v>
      </c>
      <c r="AW13" s="48">
        <f t="shared" si="6"/>
        <v>0</v>
      </c>
      <c r="AX13" s="48">
        <f t="shared" si="7"/>
        <v>0</v>
      </c>
      <c r="AY13" s="49">
        <f t="shared" si="8"/>
        <v>0</v>
      </c>
      <c r="AZ13" s="50">
        <f t="shared" si="9"/>
        <v>0</v>
      </c>
      <c r="BB13" s="102" t="s">
        <v>64</v>
      </c>
      <c r="BC13" s="103">
        <v>1500</v>
      </c>
      <c r="BD13" s="53">
        <f t="shared" si="16"/>
        <v>0</v>
      </c>
    </row>
    <row r="14" spans="1:56" x14ac:dyDescent="0.2">
      <c r="A14" s="178"/>
      <c r="B14" s="96">
        <v>6</v>
      </c>
      <c r="C14" s="164"/>
      <c r="D14" s="119"/>
      <c r="E14" s="119"/>
      <c r="F14" s="120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2"/>
      <c r="AK14" s="123">
        <f t="shared" si="14"/>
        <v>0</v>
      </c>
      <c r="AL14" s="56">
        <f t="shared" si="10"/>
        <v>0</v>
      </c>
      <c r="AM14" s="57">
        <f t="shared" si="11"/>
        <v>0</v>
      </c>
      <c r="AN14" s="58">
        <f t="shared" si="15"/>
        <v>0</v>
      </c>
      <c r="AO14" s="57">
        <f t="shared" si="12"/>
        <v>0</v>
      </c>
      <c r="AP14" s="57">
        <f t="shared" si="0"/>
        <v>0</v>
      </c>
      <c r="AQ14" s="59">
        <f t="shared" si="13"/>
        <v>0</v>
      </c>
      <c r="AR14" s="60">
        <f t="shared" si="1"/>
        <v>0</v>
      </c>
      <c r="AS14" s="60">
        <f t="shared" si="2"/>
        <v>0</v>
      </c>
      <c r="AT14" s="60">
        <f t="shared" si="3"/>
        <v>0</v>
      </c>
      <c r="AU14" s="60">
        <f t="shared" si="4"/>
        <v>0</v>
      </c>
      <c r="AV14" s="60">
        <f t="shared" si="5"/>
        <v>0</v>
      </c>
      <c r="AW14" s="60">
        <f t="shared" si="6"/>
        <v>0</v>
      </c>
      <c r="AX14" s="60">
        <f t="shared" si="7"/>
        <v>0</v>
      </c>
      <c r="AY14" s="61">
        <f t="shared" si="8"/>
        <v>0</v>
      </c>
      <c r="AZ14" s="62">
        <f t="shared" si="9"/>
        <v>0</v>
      </c>
      <c r="BB14" s="102" t="s">
        <v>65</v>
      </c>
      <c r="BC14" s="103">
        <v>2000</v>
      </c>
      <c r="BD14" s="53">
        <f t="shared" si="16"/>
        <v>0</v>
      </c>
    </row>
    <row r="15" spans="1:56" x14ac:dyDescent="0.2">
      <c r="A15" s="178"/>
      <c r="B15" s="94">
        <v>7</v>
      </c>
      <c r="C15" s="162"/>
      <c r="D15" s="110"/>
      <c r="E15" s="110"/>
      <c r="F15" s="111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3"/>
      <c r="AK15" s="114">
        <f t="shared" si="14"/>
        <v>0</v>
      </c>
      <c r="AL15" s="45">
        <f t="shared" si="10"/>
        <v>0</v>
      </c>
      <c r="AM15" s="46">
        <f t="shared" si="11"/>
        <v>0</v>
      </c>
      <c r="AN15" s="46">
        <f t="shared" si="15"/>
        <v>0</v>
      </c>
      <c r="AO15" s="46">
        <f t="shared" si="12"/>
        <v>0</v>
      </c>
      <c r="AP15" s="46">
        <f t="shared" si="0"/>
        <v>0</v>
      </c>
      <c r="AQ15" s="47">
        <f t="shared" si="13"/>
        <v>0</v>
      </c>
      <c r="AR15" s="48">
        <f t="shared" si="1"/>
        <v>0</v>
      </c>
      <c r="AS15" s="48">
        <f t="shared" si="2"/>
        <v>0</v>
      </c>
      <c r="AT15" s="48">
        <f t="shared" si="3"/>
        <v>0</v>
      </c>
      <c r="AU15" s="48">
        <f t="shared" si="4"/>
        <v>0</v>
      </c>
      <c r="AV15" s="48">
        <f t="shared" si="5"/>
        <v>0</v>
      </c>
      <c r="AW15" s="48">
        <f t="shared" si="6"/>
        <v>0</v>
      </c>
      <c r="AX15" s="48">
        <f t="shared" si="7"/>
        <v>0</v>
      </c>
      <c r="AY15" s="49">
        <f t="shared" si="8"/>
        <v>0</v>
      </c>
      <c r="AZ15" s="50">
        <f t="shared" si="9"/>
        <v>0</v>
      </c>
      <c r="BB15" s="102" t="s">
        <v>66</v>
      </c>
      <c r="BC15" s="103">
        <v>2500</v>
      </c>
      <c r="BD15" s="53">
        <f t="shared" si="16"/>
        <v>0</v>
      </c>
    </row>
    <row r="16" spans="1:56" x14ac:dyDescent="0.2">
      <c r="A16" s="178"/>
      <c r="B16" s="94">
        <v>8</v>
      </c>
      <c r="C16" s="162"/>
      <c r="D16" s="110"/>
      <c r="E16" s="110"/>
      <c r="F16" s="111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3"/>
      <c r="AK16" s="114">
        <f t="shared" si="14"/>
        <v>0</v>
      </c>
      <c r="AL16" s="45">
        <f t="shared" si="10"/>
        <v>0</v>
      </c>
      <c r="AM16" s="46">
        <f t="shared" si="11"/>
        <v>0</v>
      </c>
      <c r="AN16" s="46">
        <f t="shared" si="15"/>
        <v>0</v>
      </c>
      <c r="AO16" s="46">
        <f t="shared" si="12"/>
        <v>0</v>
      </c>
      <c r="AP16" s="46">
        <f t="shared" si="0"/>
        <v>0</v>
      </c>
      <c r="AQ16" s="47">
        <f t="shared" si="13"/>
        <v>0</v>
      </c>
      <c r="AR16" s="48">
        <f t="shared" si="1"/>
        <v>0</v>
      </c>
      <c r="AS16" s="48">
        <f t="shared" si="2"/>
        <v>0</v>
      </c>
      <c r="AT16" s="48">
        <f t="shared" si="3"/>
        <v>0</v>
      </c>
      <c r="AU16" s="48">
        <f t="shared" si="4"/>
        <v>0</v>
      </c>
      <c r="AV16" s="48">
        <f t="shared" si="5"/>
        <v>0</v>
      </c>
      <c r="AW16" s="48">
        <f t="shared" si="6"/>
        <v>0</v>
      </c>
      <c r="AX16" s="48">
        <f t="shared" si="7"/>
        <v>0</v>
      </c>
      <c r="AY16" s="49">
        <f t="shared" si="8"/>
        <v>0</v>
      </c>
      <c r="AZ16" s="50">
        <f t="shared" si="9"/>
        <v>0</v>
      </c>
      <c r="BB16" s="102" t="s">
        <v>67</v>
      </c>
      <c r="BC16" s="103">
        <v>3000</v>
      </c>
      <c r="BD16" s="53">
        <f t="shared" si="16"/>
        <v>0</v>
      </c>
    </row>
    <row r="17" spans="1:56" x14ac:dyDescent="0.2">
      <c r="A17" s="178"/>
      <c r="B17" s="94">
        <v>9</v>
      </c>
      <c r="C17" s="162"/>
      <c r="D17" s="110"/>
      <c r="E17" s="110"/>
      <c r="F17" s="111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3"/>
      <c r="AK17" s="114">
        <f t="shared" si="14"/>
        <v>0</v>
      </c>
      <c r="AL17" s="45">
        <f t="shared" si="10"/>
        <v>0</v>
      </c>
      <c r="AM17" s="46">
        <f t="shared" si="11"/>
        <v>0</v>
      </c>
      <c r="AN17" s="46">
        <f t="shared" si="15"/>
        <v>0</v>
      </c>
      <c r="AO17" s="46">
        <f t="shared" si="12"/>
        <v>0</v>
      </c>
      <c r="AP17" s="46">
        <f t="shared" si="0"/>
        <v>0</v>
      </c>
      <c r="AQ17" s="47">
        <f t="shared" si="13"/>
        <v>0</v>
      </c>
      <c r="AR17" s="48">
        <f t="shared" si="1"/>
        <v>0</v>
      </c>
      <c r="AS17" s="48">
        <f t="shared" si="2"/>
        <v>0</v>
      </c>
      <c r="AT17" s="48">
        <f t="shared" si="3"/>
        <v>0</v>
      </c>
      <c r="AU17" s="48">
        <f t="shared" si="4"/>
        <v>0</v>
      </c>
      <c r="AV17" s="48">
        <f t="shared" si="5"/>
        <v>0</v>
      </c>
      <c r="AW17" s="48">
        <f t="shared" si="6"/>
        <v>0</v>
      </c>
      <c r="AX17" s="48">
        <f t="shared" si="7"/>
        <v>0</v>
      </c>
      <c r="AY17" s="49">
        <f t="shared" si="8"/>
        <v>0</v>
      </c>
      <c r="AZ17" s="50">
        <f t="shared" si="9"/>
        <v>0</v>
      </c>
      <c r="BB17" s="102" t="s">
        <v>68</v>
      </c>
      <c r="BC17" s="103">
        <v>3500</v>
      </c>
      <c r="BD17" s="53">
        <f t="shared" si="16"/>
        <v>500</v>
      </c>
    </row>
    <row r="18" spans="1:56" x14ac:dyDescent="0.2">
      <c r="A18" s="178"/>
      <c r="B18" s="95">
        <v>10</v>
      </c>
      <c r="C18" s="163"/>
      <c r="D18" s="115"/>
      <c r="E18" s="115"/>
      <c r="F18" s="116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8"/>
      <c r="AK18" s="114">
        <f t="shared" si="14"/>
        <v>0</v>
      </c>
      <c r="AL18" s="45">
        <f t="shared" si="10"/>
        <v>0</v>
      </c>
      <c r="AM18" s="46">
        <f t="shared" si="11"/>
        <v>0</v>
      </c>
      <c r="AN18" s="55">
        <f t="shared" si="15"/>
        <v>0</v>
      </c>
      <c r="AO18" s="55">
        <f t="shared" si="12"/>
        <v>0</v>
      </c>
      <c r="AP18" s="46">
        <f t="shared" si="0"/>
        <v>0</v>
      </c>
      <c r="AQ18" s="47">
        <f t="shared" si="13"/>
        <v>0</v>
      </c>
      <c r="AR18" s="48">
        <f t="shared" si="1"/>
        <v>0</v>
      </c>
      <c r="AS18" s="48">
        <f t="shared" si="2"/>
        <v>0</v>
      </c>
      <c r="AT18" s="48">
        <f t="shared" si="3"/>
        <v>0</v>
      </c>
      <c r="AU18" s="48">
        <f t="shared" si="4"/>
        <v>0</v>
      </c>
      <c r="AV18" s="48">
        <f t="shared" si="5"/>
        <v>0</v>
      </c>
      <c r="AW18" s="48">
        <f t="shared" si="6"/>
        <v>0</v>
      </c>
      <c r="AX18" s="48">
        <f t="shared" si="7"/>
        <v>0</v>
      </c>
      <c r="AY18" s="49">
        <f t="shared" si="8"/>
        <v>0</v>
      </c>
      <c r="AZ18" s="50">
        <f t="shared" si="9"/>
        <v>0</v>
      </c>
      <c r="BB18" s="102" t="s">
        <v>69</v>
      </c>
      <c r="BC18" s="103">
        <v>4000</v>
      </c>
      <c r="BD18" s="53">
        <f t="shared" si="16"/>
        <v>1000</v>
      </c>
    </row>
    <row r="19" spans="1:56" x14ac:dyDescent="0.2">
      <c r="A19" s="178"/>
      <c r="B19" s="96">
        <v>11</v>
      </c>
      <c r="C19" s="164"/>
      <c r="D19" s="119"/>
      <c r="E19" s="119"/>
      <c r="F19" s="120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2"/>
      <c r="AK19" s="123">
        <f t="shared" si="14"/>
        <v>0</v>
      </c>
      <c r="AL19" s="56">
        <f t="shared" si="10"/>
        <v>0</v>
      </c>
      <c r="AM19" s="57">
        <f t="shared" si="11"/>
        <v>0</v>
      </c>
      <c r="AN19" s="57">
        <f t="shared" si="15"/>
        <v>0</v>
      </c>
      <c r="AO19" s="57">
        <f t="shared" si="12"/>
        <v>0</v>
      </c>
      <c r="AP19" s="57">
        <f t="shared" si="0"/>
        <v>0</v>
      </c>
      <c r="AQ19" s="59">
        <f t="shared" si="13"/>
        <v>0</v>
      </c>
      <c r="AR19" s="60">
        <f t="shared" si="1"/>
        <v>0</v>
      </c>
      <c r="AS19" s="60">
        <f t="shared" si="2"/>
        <v>0</v>
      </c>
      <c r="AT19" s="60">
        <f t="shared" si="3"/>
        <v>0</v>
      </c>
      <c r="AU19" s="60">
        <f t="shared" si="4"/>
        <v>0</v>
      </c>
      <c r="AV19" s="60">
        <f t="shared" si="5"/>
        <v>0</v>
      </c>
      <c r="AW19" s="60">
        <f t="shared" si="6"/>
        <v>0</v>
      </c>
      <c r="AX19" s="60">
        <f t="shared" si="7"/>
        <v>0</v>
      </c>
      <c r="AY19" s="61">
        <f t="shared" si="8"/>
        <v>0</v>
      </c>
      <c r="AZ19" s="62">
        <f t="shared" si="9"/>
        <v>0</v>
      </c>
      <c r="BB19" s="102" t="s">
        <v>70</v>
      </c>
      <c r="BC19" s="103">
        <v>4500</v>
      </c>
      <c r="BD19" s="53">
        <f t="shared" si="16"/>
        <v>1500</v>
      </c>
    </row>
    <row r="20" spans="1:56" x14ac:dyDescent="0.2">
      <c r="A20" s="178"/>
      <c r="B20" s="94">
        <v>12</v>
      </c>
      <c r="C20" s="162"/>
      <c r="D20" s="110"/>
      <c r="E20" s="110"/>
      <c r="F20" s="111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3"/>
      <c r="AK20" s="114">
        <f t="shared" si="14"/>
        <v>0</v>
      </c>
      <c r="AL20" s="45">
        <f t="shared" si="10"/>
        <v>0</v>
      </c>
      <c r="AM20" s="46">
        <f t="shared" si="11"/>
        <v>0</v>
      </c>
      <c r="AN20" s="46">
        <f t="shared" si="15"/>
        <v>0</v>
      </c>
      <c r="AO20" s="46">
        <f t="shared" si="12"/>
        <v>0</v>
      </c>
      <c r="AP20" s="46">
        <f t="shared" si="0"/>
        <v>0</v>
      </c>
      <c r="AQ20" s="47">
        <f t="shared" si="13"/>
        <v>0</v>
      </c>
      <c r="AR20" s="48">
        <f t="shared" si="1"/>
        <v>0</v>
      </c>
      <c r="AS20" s="48">
        <f t="shared" si="2"/>
        <v>0</v>
      </c>
      <c r="AT20" s="48">
        <f t="shared" si="3"/>
        <v>0</v>
      </c>
      <c r="AU20" s="48">
        <f t="shared" si="4"/>
        <v>0</v>
      </c>
      <c r="AV20" s="48">
        <f t="shared" si="5"/>
        <v>0</v>
      </c>
      <c r="AW20" s="48">
        <f t="shared" si="6"/>
        <v>0</v>
      </c>
      <c r="AX20" s="48">
        <f t="shared" si="7"/>
        <v>0</v>
      </c>
      <c r="AY20" s="49">
        <f t="shared" si="8"/>
        <v>0</v>
      </c>
      <c r="AZ20" s="50">
        <f t="shared" si="9"/>
        <v>0</v>
      </c>
    </row>
    <row r="21" spans="1:56" x14ac:dyDescent="0.2">
      <c r="A21" s="178"/>
      <c r="B21" s="94">
        <v>13</v>
      </c>
      <c r="C21" s="162"/>
      <c r="D21" s="110"/>
      <c r="E21" s="110"/>
      <c r="F21" s="111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3"/>
      <c r="AK21" s="114">
        <f t="shared" si="14"/>
        <v>0</v>
      </c>
      <c r="AL21" s="45">
        <f t="shared" si="10"/>
        <v>0</v>
      </c>
      <c r="AM21" s="46">
        <f t="shared" si="11"/>
        <v>0</v>
      </c>
      <c r="AN21" s="46">
        <f t="shared" si="15"/>
        <v>0</v>
      </c>
      <c r="AO21" s="46">
        <f t="shared" si="12"/>
        <v>0</v>
      </c>
      <c r="AP21" s="46">
        <f t="shared" si="0"/>
        <v>0</v>
      </c>
      <c r="AQ21" s="47">
        <f t="shared" si="13"/>
        <v>0</v>
      </c>
      <c r="AR21" s="48">
        <f t="shared" si="1"/>
        <v>0</v>
      </c>
      <c r="AS21" s="48">
        <f t="shared" si="2"/>
        <v>0</v>
      </c>
      <c r="AT21" s="48">
        <f t="shared" si="3"/>
        <v>0</v>
      </c>
      <c r="AU21" s="48">
        <f t="shared" si="4"/>
        <v>0</v>
      </c>
      <c r="AV21" s="48">
        <f t="shared" si="5"/>
        <v>0</v>
      </c>
      <c r="AW21" s="48">
        <f t="shared" si="6"/>
        <v>0</v>
      </c>
      <c r="AX21" s="48">
        <f t="shared" si="7"/>
        <v>0</v>
      </c>
      <c r="AY21" s="49">
        <f t="shared" si="8"/>
        <v>0</v>
      </c>
      <c r="AZ21" s="50">
        <f t="shared" si="9"/>
        <v>0</v>
      </c>
    </row>
    <row r="22" spans="1:56" x14ac:dyDescent="0.2">
      <c r="A22" s="178"/>
      <c r="B22" s="94">
        <v>14</v>
      </c>
      <c r="C22" s="162"/>
      <c r="D22" s="110"/>
      <c r="E22" s="110"/>
      <c r="F22" s="111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3"/>
      <c r="AK22" s="114">
        <f t="shared" si="14"/>
        <v>0</v>
      </c>
      <c r="AL22" s="45">
        <f t="shared" si="10"/>
        <v>0</v>
      </c>
      <c r="AM22" s="46">
        <f t="shared" si="11"/>
        <v>0</v>
      </c>
      <c r="AN22" s="46">
        <f t="shared" si="15"/>
        <v>0</v>
      </c>
      <c r="AO22" s="46">
        <f t="shared" si="12"/>
        <v>0</v>
      </c>
      <c r="AP22" s="46">
        <f t="shared" si="0"/>
        <v>0</v>
      </c>
      <c r="AQ22" s="47">
        <f t="shared" si="13"/>
        <v>0</v>
      </c>
      <c r="AR22" s="48">
        <f t="shared" si="1"/>
        <v>0</v>
      </c>
      <c r="AS22" s="48">
        <f t="shared" si="2"/>
        <v>0</v>
      </c>
      <c r="AT22" s="48">
        <f t="shared" si="3"/>
        <v>0</v>
      </c>
      <c r="AU22" s="48">
        <f t="shared" si="4"/>
        <v>0</v>
      </c>
      <c r="AV22" s="48">
        <f t="shared" si="5"/>
        <v>0</v>
      </c>
      <c r="AW22" s="48">
        <f t="shared" si="6"/>
        <v>0</v>
      </c>
      <c r="AX22" s="48">
        <f t="shared" si="7"/>
        <v>0</v>
      </c>
      <c r="AY22" s="49">
        <f t="shared" si="8"/>
        <v>0</v>
      </c>
      <c r="AZ22" s="50">
        <f t="shared" si="9"/>
        <v>0</v>
      </c>
    </row>
    <row r="23" spans="1:56" ht="20.5" thickBot="1" x14ac:dyDescent="0.25">
      <c r="A23" s="178"/>
      <c r="B23" s="97">
        <v>15</v>
      </c>
      <c r="C23" s="165"/>
      <c r="D23" s="115"/>
      <c r="E23" s="124"/>
      <c r="F23" s="125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7"/>
      <c r="AK23" s="128">
        <f t="shared" si="14"/>
        <v>0</v>
      </c>
      <c r="AL23" s="64">
        <f t="shared" si="10"/>
        <v>0</v>
      </c>
      <c r="AM23" s="55">
        <f t="shared" si="11"/>
        <v>0</v>
      </c>
      <c r="AN23" s="54">
        <f t="shared" si="15"/>
        <v>0</v>
      </c>
      <c r="AO23" s="55">
        <f t="shared" si="12"/>
        <v>0</v>
      </c>
      <c r="AP23" s="55">
        <f t="shared" si="0"/>
        <v>0</v>
      </c>
      <c r="AQ23" s="65">
        <f t="shared" si="13"/>
        <v>0</v>
      </c>
      <c r="AR23" s="66">
        <f t="shared" si="1"/>
        <v>0</v>
      </c>
      <c r="AS23" s="66">
        <f t="shared" si="2"/>
        <v>0</v>
      </c>
      <c r="AT23" s="66">
        <f t="shared" si="3"/>
        <v>0</v>
      </c>
      <c r="AU23" s="66">
        <f t="shared" si="4"/>
        <v>0</v>
      </c>
      <c r="AV23" s="66">
        <f t="shared" si="5"/>
        <v>0</v>
      </c>
      <c r="AW23" s="66">
        <f t="shared" si="6"/>
        <v>0</v>
      </c>
      <c r="AX23" s="66">
        <f t="shared" si="7"/>
        <v>0</v>
      </c>
      <c r="AY23" s="67">
        <f t="shared" si="8"/>
        <v>0</v>
      </c>
      <c r="AZ23" s="68">
        <f t="shared" si="9"/>
        <v>0</v>
      </c>
    </row>
    <row r="24" spans="1:56" hidden="1" outlineLevel="1" x14ac:dyDescent="0.2">
      <c r="A24" s="178"/>
      <c r="B24" s="96">
        <v>16</v>
      </c>
      <c r="C24" s="166"/>
      <c r="D24" s="172"/>
      <c r="E24" s="147"/>
      <c r="F24" s="148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50"/>
      <c r="AK24" s="151">
        <f t="shared" si="14"/>
        <v>0</v>
      </c>
      <c r="AL24" s="56">
        <f t="shared" si="10"/>
        <v>0</v>
      </c>
      <c r="AM24" s="57">
        <f t="shared" si="11"/>
        <v>0</v>
      </c>
      <c r="AN24" s="57">
        <f t="shared" si="15"/>
        <v>0</v>
      </c>
      <c r="AO24" s="57">
        <f t="shared" si="12"/>
        <v>0</v>
      </c>
      <c r="AP24" s="57">
        <f>AZ24*3000</f>
        <v>0</v>
      </c>
      <c r="AQ24" s="59">
        <f t="shared" si="13"/>
        <v>0</v>
      </c>
      <c r="AR24" s="60">
        <f t="shared" si="1"/>
        <v>0</v>
      </c>
      <c r="AS24" s="60">
        <f t="shared" si="2"/>
        <v>0</v>
      </c>
      <c r="AT24" s="60">
        <f t="shared" si="3"/>
        <v>0</v>
      </c>
      <c r="AU24" s="60">
        <f t="shared" si="4"/>
        <v>0</v>
      </c>
      <c r="AV24" s="60">
        <f t="shared" si="5"/>
        <v>0</v>
      </c>
      <c r="AW24" s="60">
        <f t="shared" si="6"/>
        <v>0</v>
      </c>
      <c r="AX24" s="60">
        <f t="shared" si="7"/>
        <v>0</v>
      </c>
      <c r="AY24" s="61">
        <f t="shared" si="8"/>
        <v>0</v>
      </c>
      <c r="AZ24" s="62">
        <f t="shared" si="9"/>
        <v>0</v>
      </c>
    </row>
    <row r="25" spans="1:56" hidden="1" outlineLevel="1" x14ac:dyDescent="0.2">
      <c r="A25" s="178"/>
      <c r="B25" s="94">
        <v>17</v>
      </c>
      <c r="C25" s="167"/>
      <c r="D25" s="173"/>
      <c r="E25" s="136"/>
      <c r="F25" s="137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9"/>
      <c r="AK25" s="140">
        <f t="shared" si="14"/>
        <v>0</v>
      </c>
      <c r="AL25" s="45">
        <f t="shared" si="10"/>
        <v>0</v>
      </c>
      <c r="AM25" s="46">
        <f t="shared" si="11"/>
        <v>0</v>
      </c>
      <c r="AN25" s="46">
        <f t="shared" si="15"/>
        <v>0</v>
      </c>
      <c r="AO25" s="46">
        <f t="shared" si="12"/>
        <v>0</v>
      </c>
      <c r="AP25" s="46">
        <f t="shared" ref="AP25:AP33" si="17">AZ25*3000</f>
        <v>0</v>
      </c>
      <c r="AQ25" s="47">
        <f t="shared" si="13"/>
        <v>0</v>
      </c>
      <c r="AR25" s="48">
        <f t="shared" si="1"/>
        <v>0</v>
      </c>
      <c r="AS25" s="48">
        <f t="shared" si="2"/>
        <v>0</v>
      </c>
      <c r="AT25" s="48">
        <f t="shared" si="3"/>
        <v>0</v>
      </c>
      <c r="AU25" s="48">
        <f t="shared" si="4"/>
        <v>0</v>
      </c>
      <c r="AV25" s="48">
        <f t="shared" si="5"/>
        <v>0</v>
      </c>
      <c r="AW25" s="48">
        <f t="shared" si="6"/>
        <v>0</v>
      </c>
      <c r="AX25" s="48">
        <f t="shared" si="7"/>
        <v>0</v>
      </c>
      <c r="AY25" s="49">
        <f t="shared" si="8"/>
        <v>0</v>
      </c>
      <c r="AZ25" s="50">
        <f t="shared" si="9"/>
        <v>0</v>
      </c>
    </row>
    <row r="26" spans="1:56" hidden="1" outlineLevel="1" x14ac:dyDescent="0.2">
      <c r="A26" s="178"/>
      <c r="B26" s="94">
        <v>18</v>
      </c>
      <c r="C26" s="167"/>
      <c r="D26" s="173"/>
      <c r="E26" s="136"/>
      <c r="F26" s="137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9"/>
      <c r="AK26" s="140">
        <f t="shared" si="14"/>
        <v>0</v>
      </c>
      <c r="AL26" s="45">
        <f t="shared" si="10"/>
        <v>0</v>
      </c>
      <c r="AM26" s="46">
        <f t="shared" si="11"/>
        <v>0</v>
      </c>
      <c r="AN26" s="46">
        <f t="shared" si="15"/>
        <v>0</v>
      </c>
      <c r="AO26" s="46">
        <f t="shared" si="12"/>
        <v>0</v>
      </c>
      <c r="AP26" s="46">
        <f t="shared" si="17"/>
        <v>0</v>
      </c>
      <c r="AQ26" s="47">
        <f t="shared" si="13"/>
        <v>0</v>
      </c>
      <c r="AR26" s="48">
        <f t="shared" si="1"/>
        <v>0</v>
      </c>
      <c r="AS26" s="48">
        <f t="shared" si="2"/>
        <v>0</v>
      </c>
      <c r="AT26" s="48">
        <f t="shared" si="3"/>
        <v>0</v>
      </c>
      <c r="AU26" s="48">
        <f t="shared" si="4"/>
        <v>0</v>
      </c>
      <c r="AV26" s="48">
        <f t="shared" si="5"/>
        <v>0</v>
      </c>
      <c r="AW26" s="48">
        <f t="shared" si="6"/>
        <v>0</v>
      </c>
      <c r="AX26" s="48">
        <f t="shared" si="7"/>
        <v>0</v>
      </c>
      <c r="AY26" s="49">
        <f t="shared" si="8"/>
        <v>0</v>
      </c>
      <c r="AZ26" s="50">
        <f t="shared" si="9"/>
        <v>0</v>
      </c>
    </row>
    <row r="27" spans="1:56" hidden="1" outlineLevel="1" x14ac:dyDescent="0.2">
      <c r="A27" s="178"/>
      <c r="B27" s="94">
        <v>19</v>
      </c>
      <c r="C27" s="167"/>
      <c r="D27" s="173"/>
      <c r="E27" s="136"/>
      <c r="F27" s="137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9"/>
      <c r="AK27" s="140">
        <f t="shared" si="14"/>
        <v>0</v>
      </c>
      <c r="AL27" s="45">
        <f t="shared" si="10"/>
        <v>0</v>
      </c>
      <c r="AM27" s="46">
        <f t="shared" si="11"/>
        <v>0</v>
      </c>
      <c r="AN27" s="46">
        <f t="shared" si="15"/>
        <v>0</v>
      </c>
      <c r="AO27" s="46">
        <f t="shared" si="12"/>
        <v>0</v>
      </c>
      <c r="AP27" s="46">
        <f t="shared" si="17"/>
        <v>0</v>
      </c>
      <c r="AQ27" s="47">
        <f t="shared" si="13"/>
        <v>0</v>
      </c>
      <c r="AR27" s="48">
        <f t="shared" si="1"/>
        <v>0</v>
      </c>
      <c r="AS27" s="48">
        <f t="shared" si="2"/>
        <v>0</v>
      </c>
      <c r="AT27" s="48">
        <f t="shared" si="3"/>
        <v>0</v>
      </c>
      <c r="AU27" s="48">
        <f t="shared" si="4"/>
        <v>0</v>
      </c>
      <c r="AV27" s="48">
        <f t="shared" si="5"/>
        <v>0</v>
      </c>
      <c r="AW27" s="48">
        <f t="shared" si="6"/>
        <v>0</v>
      </c>
      <c r="AX27" s="48">
        <f t="shared" si="7"/>
        <v>0</v>
      </c>
      <c r="AY27" s="49">
        <f t="shared" si="8"/>
        <v>0</v>
      </c>
      <c r="AZ27" s="50">
        <f t="shared" si="9"/>
        <v>0</v>
      </c>
    </row>
    <row r="28" spans="1:56" hidden="1" outlineLevel="1" x14ac:dyDescent="0.2">
      <c r="A28" s="178"/>
      <c r="B28" s="97">
        <v>20</v>
      </c>
      <c r="C28" s="168"/>
      <c r="D28" s="174"/>
      <c r="E28" s="153"/>
      <c r="F28" s="154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6"/>
      <c r="AK28" s="157">
        <f t="shared" si="14"/>
        <v>0</v>
      </c>
      <c r="AL28" s="64">
        <f t="shared" si="10"/>
        <v>0</v>
      </c>
      <c r="AM28" s="55">
        <f t="shared" si="11"/>
        <v>0</v>
      </c>
      <c r="AN28" s="54">
        <f t="shared" si="15"/>
        <v>0</v>
      </c>
      <c r="AO28" s="55">
        <f t="shared" si="12"/>
        <v>0</v>
      </c>
      <c r="AP28" s="55">
        <f t="shared" si="17"/>
        <v>0</v>
      </c>
      <c r="AQ28" s="65">
        <f t="shared" si="13"/>
        <v>0</v>
      </c>
      <c r="AR28" s="66">
        <f t="shared" si="1"/>
        <v>0</v>
      </c>
      <c r="AS28" s="66">
        <f t="shared" si="2"/>
        <v>0</v>
      </c>
      <c r="AT28" s="66">
        <f t="shared" si="3"/>
        <v>0</v>
      </c>
      <c r="AU28" s="66">
        <f t="shared" si="4"/>
        <v>0</v>
      </c>
      <c r="AV28" s="66">
        <f t="shared" si="5"/>
        <v>0</v>
      </c>
      <c r="AW28" s="66">
        <f t="shared" si="6"/>
        <v>0</v>
      </c>
      <c r="AX28" s="66">
        <f t="shared" si="7"/>
        <v>0</v>
      </c>
      <c r="AY28" s="67">
        <f t="shared" si="8"/>
        <v>0</v>
      </c>
      <c r="AZ28" s="68">
        <f t="shared" si="9"/>
        <v>0</v>
      </c>
    </row>
    <row r="29" spans="1:56" hidden="1" outlineLevel="1" x14ac:dyDescent="0.2">
      <c r="A29" s="178"/>
      <c r="B29" s="96">
        <v>21</v>
      </c>
      <c r="C29" s="166"/>
      <c r="D29" s="172"/>
      <c r="E29" s="147"/>
      <c r="F29" s="148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151">
        <f t="shared" si="14"/>
        <v>0</v>
      </c>
      <c r="AL29" s="56">
        <f t="shared" si="10"/>
        <v>0</v>
      </c>
      <c r="AM29" s="57">
        <f t="shared" si="11"/>
        <v>0</v>
      </c>
      <c r="AN29" s="58">
        <f t="shared" si="15"/>
        <v>0</v>
      </c>
      <c r="AO29" s="57">
        <f t="shared" si="12"/>
        <v>0</v>
      </c>
      <c r="AP29" s="57">
        <f t="shared" si="17"/>
        <v>0</v>
      </c>
      <c r="AQ29" s="59">
        <f t="shared" si="13"/>
        <v>0</v>
      </c>
      <c r="AR29" s="60">
        <f t="shared" si="1"/>
        <v>0</v>
      </c>
      <c r="AS29" s="60">
        <f t="shared" si="2"/>
        <v>0</v>
      </c>
      <c r="AT29" s="60">
        <f t="shared" si="3"/>
        <v>0</v>
      </c>
      <c r="AU29" s="60">
        <f t="shared" si="4"/>
        <v>0</v>
      </c>
      <c r="AV29" s="60">
        <f t="shared" si="5"/>
        <v>0</v>
      </c>
      <c r="AW29" s="60">
        <f t="shared" si="6"/>
        <v>0</v>
      </c>
      <c r="AX29" s="60">
        <f t="shared" si="7"/>
        <v>0</v>
      </c>
      <c r="AY29" s="61">
        <f t="shared" si="8"/>
        <v>0</v>
      </c>
      <c r="AZ29" s="62">
        <f t="shared" si="9"/>
        <v>0</v>
      </c>
    </row>
    <row r="30" spans="1:56" hidden="1" outlineLevel="1" x14ac:dyDescent="0.2">
      <c r="A30" s="178"/>
      <c r="B30" s="94">
        <v>22</v>
      </c>
      <c r="C30" s="167"/>
      <c r="D30" s="173"/>
      <c r="E30" s="136"/>
      <c r="F30" s="137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9"/>
      <c r="AK30" s="140">
        <f t="shared" si="14"/>
        <v>0</v>
      </c>
      <c r="AL30" s="45">
        <f t="shared" si="10"/>
        <v>0</v>
      </c>
      <c r="AM30" s="46">
        <f t="shared" si="11"/>
        <v>0</v>
      </c>
      <c r="AN30" s="46">
        <f t="shared" si="15"/>
        <v>0</v>
      </c>
      <c r="AO30" s="46">
        <f t="shared" si="12"/>
        <v>0</v>
      </c>
      <c r="AP30" s="46">
        <f t="shared" si="17"/>
        <v>0</v>
      </c>
      <c r="AQ30" s="47">
        <f t="shared" si="13"/>
        <v>0</v>
      </c>
      <c r="AR30" s="48">
        <f t="shared" si="1"/>
        <v>0</v>
      </c>
      <c r="AS30" s="48">
        <f t="shared" si="2"/>
        <v>0</v>
      </c>
      <c r="AT30" s="48">
        <f t="shared" si="3"/>
        <v>0</v>
      </c>
      <c r="AU30" s="48">
        <f t="shared" si="4"/>
        <v>0</v>
      </c>
      <c r="AV30" s="48">
        <f t="shared" si="5"/>
        <v>0</v>
      </c>
      <c r="AW30" s="48">
        <f t="shared" si="6"/>
        <v>0</v>
      </c>
      <c r="AX30" s="48">
        <f t="shared" si="7"/>
        <v>0</v>
      </c>
      <c r="AY30" s="49">
        <f t="shared" si="8"/>
        <v>0</v>
      </c>
      <c r="AZ30" s="50">
        <f t="shared" si="9"/>
        <v>0</v>
      </c>
    </row>
    <row r="31" spans="1:56" hidden="1" outlineLevel="1" x14ac:dyDescent="0.2">
      <c r="A31" s="178"/>
      <c r="B31" s="94">
        <v>23</v>
      </c>
      <c r="C31" s="167"/>
      <c r="D31" s="173"/>
      <c r="E31" s="136"/>
      <c r="F31" s="137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K31" s="140">
        <f t="shared" si="14"/>
        <v>0</v>
      </c>
      <c r="AL31" s="45">
        <f t="shared" si="10"/>
        <v>0</v>
      </c>
      <c r="AM31" s="46">
        <f t="shared" si="11"/>
        <v>0</v>
      </c>
      <c r="AN31" s="46">
        <f t="shared" si="15"/>
        <v>0</v>
      </c>
      <c r="AO31" s="46">
        <f t="shared" si="12"/>
        <v>0</v>
      </c>
      <c r="AP31" s="46">
        <f t="shared" si="17"/>
        <v>0</v>
      </c>
      <c r="AQ31" s="47">
        <f t="shared" si="13"/>
        <v>0</v>
      </c>
      <c r="AR31" s="48">
        <f t="shared" si="1"/>
        <v>0</v>
      </c>
      <c r="AS31" s="48">
        <f t="shared" si="2"/>
        <v>0</v>
      </c>
      <c r="AT31" s="48">
        <f t="shared" si="3"/>
        <v>0</v>
      </c>
      <c r="AU31" s="48">
        <f t="shared" si="4"/>
        <v>0</v>
      </c>
      <c r="AV31" s="48">
        <f t="shared" si="5"/>
        <v>0</v>
      </c>
      <c r="AW31" s="48">
        <f t="shared" si="6"/>
        <v>0</v>
      </c>
      <c r="AX31" s="48">
        <f t="shared" si="7"/>
        <v>0</v>
      </c>
      <c r="AY31" s="49">
        <f t="shared" si="8"/>
        <v>0</v>
      </c>
      <c r="AZ31" s="50">
        <f t="shared" si="9"/>
        <v>0</v>
      </c>
    </row>
    <row r="32" spans="1:56" hidden="1" outlineLevel="1" x14ac:dyDescent="0.2">
      <c r="A32" s="178"/>
      <c r="B32" s="94">
        <v>24</v>
      </c>
      <c r="C32" s="167"/>
      <c r="D32" s="173"/>
      <c r="E32" s="136"/>
      <c r="F32" s="137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9"/>
      <c r="AK32" s="140">
        <f t="shared" si="14"/>
        <v>0</v>
      </c>
      <c r="AL32" s="45">
        <f t="shared" si="10"/>
        <v>0</v>
      </c>
      <c r="AM32" s="46">
        <f t="shared" si="11"/>
        <v>0</v>
      </c>
      <c r="AN32" s="46">
        <f t="shared" si="15"/>
        <v>0</v>
      </c>
      <c r="AO32" s="46">
        <f t="shared" si="12"/>
        <v>0</v>
      </c>
      <c r="AP32" s="46">
        <f t="shared" si="17"/>
        <v>0</v>
      </c>
      <c r="AQ32" s="47">
        <f t="shared" si="13"/>
        <v>0</v>
      </c>
      <c r="AR32" s="48">
        <f t="shared" si="1"/>
        <v>0</v>
      </c>
      <c r="AS32" s="48">
        <f t="shared" si="2"/>
        <v>0</v>
      </c>
      <c r="AT32" s="48">
        <f t="shared" si="3"/>
        <v>0</v>
      </c>
      <c r="AU32" s="48">
        <f t="shared" si="4"/>
        <v>0</v>
      </c>
      <c r="AV32" s="48">
        <f t="shared" si="5"/>
        <v>0</v>
      </c>
      <c r="AW32" s="48">
        <f t="shared" si="6"/>
        <v>0</v>
      </c>
      <c r="AX32" s="48">
        <f t="shared" si="7"/>
        <v>0</v>
      </c>
      <c r="AY32" s="49">
        <f t="shared" si="8"/>
        <v>0</v>
      </c>
      <c r="AZ32" s="50">
        <f t="shared" si="9"/>
        <v>0</v>
      </c>
    </row>
    <row r="33" spans="1:56" ht="20.5" hidden="1" outlineLevel="1" thickBot="1" x14ac:dyDescent="0.25">
      <c r="A33" s="178"/>
      <c r="B33" s="97">
        <v>25</v>
      </c>
      <c r="C33" s="168"/>
      <c r="D33" s="174"/>
      <c r="E33" s="153"/>
      <c r="F33" s="154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6"/>
      <c r="AK33" s="157">
        <f t="shared" si="14"/>
        <v>0</v>
      </c>
      <c r="AL33" s="64">
        <f t="shared" si="10"/>
        <v>0</v>
      </c>
      <c r="AM33" s="55">
        <f t="shared" si="11"/>
        <v>0</v>
      </c>
      <c r="AN33" s="55">
        <f t="shared" si="15"/>
        <v>0</v>
      </c>
      <c r="AO33" s="55">
        <f t="shared" si="12"/>
        <v>0</v>
      </c>
      <c r="AP33" s="55">
        <f t="shared" si="17"/>
        <v>0</v>
      </c>
      <c r="AQ33" s="65">
        <f t="shared" si="13"/>
        <v>0</v>
      </c>
      <c r="AR33" s="66">
        <f t="shared" si="1"/>
        <v>0</v>
      </c>
      <c r="AS33" s="66">
        <f t="shared" si="2"/>
        <v>0</v>
      </c>
      <c r="AT33" s="66">
        <f t="shared" si="3"/>
        <v>0</v>
      </c>
      <c r="AU33" s="66">
        <f t="shared" si="4"/>
        <v>0</v>
      </c>
      <c r="AV33" s="66">
        <f t="shared" si="5"/>
        <v>0</v>
      </c>
      <c r="AW33" s="66">
        <f t="shared" si="6"/>
        <v>0</v>
      </c>
      <c r="AX33" s="66">
        <f t="shared" si="7"/>
        <v>0</v>
      </c>
      <c r="AY33" s="67">
        <f t="shared" si="8"/>
        <v>0</v>
      </c>
      <c r="AZ33" s="68">
        <f t="shared" si="9"/>
        <v>0</v>
      </c>
    </row>
    <row r="34" spans="1:56" ht="20.5" collapsed="1" thickBot="1" x14ac:dyDescent="0.25">
      <c r="A34" s="178"/>
      <c r="B34" s="98" t="s">
        <v>71</v>
      </c>
      <c r="C34" s="69"/>
      <c r="D34" s="70"/>
      <c r="E34" s="70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5"/>
      <c r="AL34" s="72"/>
      <c r="AM34" s="72"/>
      <c r="AN34" s="72"/>
      <c r="AO34" s="72"/>
      <c r="AP34" s="72"/>
      <c r="AQ34" s="73"/>
      <c r="AR34" s="73"/>
      <c r="AS34" s="73"/>
      <c r="AT34" s="73"/>
      <c r="AU34" s="73"/>
      <c r="AV34" s="73"/>
      <c r="AW34" s="73"/>
      <c r="AX34" s="73"/>
      <c r="AY34" s="73"/>
      <c r="AZ34" s="74"/>
    </row>
    <row r="35" spans="1:56" ht="21" thickTop="1" thickBot="1" x14ac:dyDescent="0.25">
      <c r="A35" s="179"/>
      <c r="B35" s="185" t="s">
        <v>72</v>
      </c>
      <c r="C35" s="186"/>
      <c r="D35" s="186"/>
      <c r="E35" s="186"/>
      <c r="F35" s="99">
        <f t="shared" ref="F35:AI35" si="18">COUNTA(F9:F34)</f>
        <v>0</v>
      </c>
      <c r="G35" s="100">
        <f t="shared" si="18"/>
        <v>0</v>
      </c>
      <c r="H35" s="100">
        <f t="shared" si="18"/>
        <v>0</v>
      </c>
      <c r="I35" s="100">
        <f t="shared" si="18"/>
        <v>0</v>
      </c>
      <c r="J35" s="100">
        <f t="shared" si="18"/>
        <v>0</v>
      </c>
      <c r="K35" s="100">
        <f t="shared" si="18"/>
        <v>0</v>
      </c>
      <c r="L35" s="100">
        <f t="shared" si="18"/>
        <v>0</v>
      </c>
      <c r="M35" s="100">
        <f t="shared" si="18"/>
        <v>0</v>
      </c>
      <c r="N35" s="100">
        <f t="shared" si="18"/>
        <v>0</v>
      </c>
      <c r="O35" s="100">
        <f t="shared" si="18"/>
        <v>0</v>
      </c>
      <c r="P35" s="100">
        <f t="shared" si="18"/>
        <v>0</v>
      </c>
      <c r="Q35" s="100">
        <f t="shared" si="18"/>
        <v>0</v>
      </c>
      <c r="R35" s="100">
        <f t="shared" si="18"/>
        <v>0</v>
      </c>
      <c r="S35" s="100">
        <f t="shared" si="18"/>
        <v>0</v>
      </c>
      <c r="T35" s="100">
        <f t="shared" si="18"/>
        <v>0</v>
      </c>
      <c r="U35" s="100">
        <f t="shared" si="18"/>
        <v>0</v>
      </c>
      <c r="V35" s="100">
        <f t="shared" si="18"/>
        <v>0</v>
      </c>
      <c r="W35" s="100">
        <f t="shared" si="18"/>
        <v>0</v>
      </c>
      <c r="X35" s="100">
        <f t="shared" si="18"/>
        <v>0</v>
      </c>
      <c r="Y35" s="100">
        <f t="shared" si="18"/>
        <v>0</v>
      </c>
      <c r="Z35" s="100">
        <f t="shared" si="18"/>
        <v>0</v>
      </c>
      <c r="AA35" s="100">
        <f t="shared" si="18"/>
        <v>0</v>
      </c>
      <c r="AB35" s="100">
        <f t="shared" si="18"/>
        <v>0</v>
      </c>
      <c r="AC35" s="100">
        <f t="shared" si="18"/>
        <v>0</v>
      </c>
      <c r="AD35" s="100">
        <f t="shared" si="18"/>
        <v>0</v>
      </c>
      <c r="AE35" s="100">
        <f t="shared" si="18"/>
        <v>0</v>
      </c>
      <c r="AF35" s="100">
        <f t="shared" si="18"/>
        <v>0</v>
      </c>
      <c r="AG35" s="100">
        <f t="shared" si="18"/>
        <v>0</v>
      </c>
      <c r="AH35" s="100">
        <f t="shared" si="18"/>
        <v>0</v>
      </c>
      <c r="AI35" s="100">
        <f t="shared" si="18"/>
        <v>0</v>
      </c>
      <c r="AJ35" s="101">
        <f>COUNTA(AJ9:AJ34)</f>
        <v>0</v>
      </c>
      <c r="AK35" s="3">
        <f t="shared" ref="AK35:AZ35" si="19">SUM(AK9:AK34)</f>
        <v>0</v>
      </c>
      <c r="AL35" s="85">
        <f t="shared" si="19"/>
        <v>0</v>
      </c>
      <c r="AM35" s="85">
        <f t="shared" si="19"/>
        <v>0</v>
      </c>
      <c r="AN35" s="85">
        <f t="shared" si="19"/>
        <v>0</v>
      </c>
      <c r="AO35" s="85">
        <f t="shared" si="19"/>
        <v>0</v>
      </c>
      <c r="AP35" s="85">
        <f t="shared" si="19"/>
        <v>0</v>
      </c>
      <c r="AQ35" s="77">
        <f t="shared" si="19"/>
        <v>0</v>
      </c>
      <c r="AR35" s="78">
        <f t="shared" si="19"/>
        <v>0</v>
      </c>
      <c r="AS35" s="78">
        <f t="shared" si="19"/>
        <v>0</v>
      </c>
      <c r="AT35" s="78">
        <f t="shared" si="19"/>
        <v>0</v>
      </c>
      <c r="AU35" s="78">
        <f t="shared" si="19"/>
        <v>0</v>
      </c>
      <c r="AV35" s="78">
        <f t="shared" si="19"/>
        <v>0</v>
      </c>
      <c r="AW35" s="78">
        <f t="shared" si="19"/>
        <v>0</v>
      </c>
      <c r="AX35" s="78">
        <f t="shared" si="19"/>
        <v>0</v>
      </c>
      <c r="AY35" s="79">
        <f t="shared" si="19"/>
        <v>0</v>
      </c>
      <c r="AZ35" s="3">
        <f t="shared" si="19"/>
        <v>0</v>
      </c>
    </row>
    <row r="36" spans="1:56" x14ac:dyDescent="0.2">
      <c r="A36" s="177" t="s">
        <v>73</v>
      </c>
      <c r="B36" s="93">
        <v>1</v>
      </c>
      <c r="C36" s="161"/>
      <c r="D36" s="105"/>
      <c r="E36" s="105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8"/>
      <c r="AK36" s="109">
        <f>COUNTA(F36:AJ36)</f>
        <v>0</v>
      </c>
      <c r="AL36" s="36">
        <f>AM36</f>
        <v>0</v>
      </c>
      <c r="AM36" s="37">
        <f>AO36-AN36</f>
        <v>0</v>
      </c>
      <c r="AN36" s="58">
        <f>SUM(AQ36*BD$38,AR36*BD$39,AS36*BD$40,AT36*BD$41,AU36*BD$42,AV36*BD$43,AW36*BD$44,AX36*BD$45,AY36*BD$46)</f>
        <v>0</v>
      </c>
      <c r="AO36" s="58">
        <f>SUM(AQ36*BC$38,AR36*BC$39,AS36*BC$40,AT36*BC$41,AU36*BC$42,AV36*BC$43,AW36*BC$44,AX36*BC$45,AY36*BC$46)</f>
        <v>0</v>
      </c>
      <c r="AP36" s="37">
        <f t="shared" ref="AP36:AP50" si="20">AZ36*3000</f>
        <v>0</v>
      </c>
      <c r="AQ36" s="38">
        <f>COUNTIF(F36:AJ36,"1")</f>
        <v>0</v>
      </c>
      <c r="AR36" s="39">
        <f t="shared" ref="AR36:AR60" si="21">COUNTIF(F36:AJ36,"1.5")</f>
        <v>0</v>
      </c>
      <c r="AS36" s="39">
        <f t="shared" ref="AS36:AS60" si="22">COUNTIF(F36:AJ36,"2")</f>
        <v>0</v>
      </c>
      <c r="AT36" s="39">
        <f t="shared" ref="AT36:AT60" si="23">COUNTIF(F36:AJ36,"2.5")</f>
        <v>0</v>
      </c>
      <c r="AU36" s="39">
        <f t="shared" ref="AU36:AU60" si="24">COUNTIF(F36:AJ36,"3")</f>
        <v>0</v>
      </c>
      <c r="AV36" s="39">
        <f t="shared" ref="AV36:AV60" si="25">COUNTIF(F36:AJ36,"3.5")</f>
        <v>0</v>
      </c>
      <c r="AW36" s="39">
        <f t="shared" ref="AW36:AW60" si="26">COUNTIF(F36:AJ36,"4")</f>
        <v>0</v>
      </c>
      <c r="AX36" s="39">
        <f t="shared" ref="AX36:AX60" si="27">COUNTIF(F36:AJ36,"4.5")</f>
        <v>0</v>
      </c>
      <c r="AY36" s="40">
        <f t="shared" ref="AY36:AY60" si="28">COUNTIF(F36:AJ36,"5")</f>
        <v>0</v>
      </c>
      <c r="AZ36" s="41">
        <f t="shared" ref="AZ36:AZ60" si="29">SUM(AQ36:AY36)</f>
        <v>0</v>
      </c>
      <c r="BB36" s="42" t="s">
        <v>74</v>
      </c>
      <c r="BC36" s="43"/>
      <c r="BD36" s="44"/>
    </row>
    <row r="37" spans="1:56" x14ac:dyDescent="0.2">
      <c r="A37" s="178"/>
      <c r="B37" s="94">
        <v>2</v>
      </c>
      <c r="C37" s="162"/>
      <c r="D37" s="110"/>
      <c r="E37" s="110"/>
      <c r="F37" s="111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3"/>
      <c r="AK37" s="114">
        <f>COUNTA(F37:AJ37)</f>
        <v>0</v>
      </c>
      <c r="AL37" s="45">
        <f t="shared" ref="AL37:AL60" si="30">AM37</f>
        <v>0</v>
      </c>
      <c r="AM37" s="46">
        <f t="shared" ref="AM37:AM60" si="31">AO37-AN37</f>
        <v>0</v>
      </c>
      <c r="AN37" s="46">
        <f t="shared" ref="AN37:AN60" si="32">SUM(AQ37*BD$38,AR37*BD$39,AS37*BD$40,AT37*BD$41,AU37*BD$42,AV37*BD$43,AW37*BD$44,AX37*BD$45,AY37*BD$46)</f>
        <v>0</v>
      </c>
      <c r="AO37" s="46">
        <f t="shared" ref="AO37:AO60" si="33">SUM(AQ37*BC$38,AR37*BC$39,AS37*BC$40,AT37*BC$41,AU37*BC$42,AV37*BC$43,AW37*BC$44,AX37*BC$45,AY37*BC$46)</f>
        <v>0</v>
      </c>
      <c r="AP37" s="46">
        <f t="shared" si="20"/>
        <v>0</v>
      </c>
      <c r="AQ37" s="47">
        <f t="shared" ref="AQ37:AQ60" si="34">COUNTIF(F37:AJ37,"1")</f>
        <v>0</v>
      </c>
      <c r="AR37" s="48">
        <f t="shared" si="21"/>
        <v>0</v>
      </c>
      <c r="AS37" s="48">
        <f t="shared" si="22"/>
        <v>0</v>
      </c>
      <c r="AT37" s="48">
        <f t="shared" si="23"/>
        <v>0</v>
      </c>
      <c r="AU37" s="48">
        <f t="shared" si="24"/>
        <v>0</v>
      </c>
      <c r="AV37" s="48">
        <f t="shared" si="25"/>
        <v>0</v>
      </c>
      <c r="AW37" s="48">
        <f t="shared" si="26"/>
        <v>0</v>
      </c>
      <c r="AX37" s="48">
        <f t="shared" si="27"/>
        <v>0</v>
      </c>
      <c r="AY37" s="49">
        <f t="shared" si="28"/>
        <v>0</v>
      </c>
      <c r="AZ37" s="50">
        <f t="shared" si="29"/>
        <v>0</v>
      </c>
      <c r="BB37" s="51" t="s">
        <v>14</v>
      </c>
      <c r="BC37" s="51" t="s">
        <v>60</v>
      </c>
      <c r="BD37" s="52" t="s">
        <v>61</v>
      </c>
    </row>
    <row r="38" spans="1:56" x14ac:dyDescent="0.2">
      <c r="A38" s="178"/>
      <c r="B38" s="94">
        <v>3</v>
      </c>
      <c r="C38" s="162"/>
      <c r="D38" s="110"/>
      <c r="E38" s="110"/>
      <c r="F38" s="111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3"/>
      <c r="AK38" s="114">
        <f t="shared" ref="AK38:AK60" si="35">COUNTA(F38:AJ38)</f>
        <v>0</v>
      </c>
      <c r="AL38" s="45">
        <f t="shared" si="30"/>
        <v>0</v>
      </c>
      <c r="AM38" s="46">
        <f t="shared" si="31"/>
        <v>0</v>
      </c>
      <c r="AN38" s="46">
        <f t="shared" si="32"/>
        <v>0</v>
      </c>
      <c r="AO38" s="46">
        <f t="shared" si="33"/>
        <v>0</v>
      </c>
      <c r="AP38" s="46">
        <f t="shared" si="20"/>
        <v>0</v>
      </c>
      <c r="AQ38" s="47">
        <f t="shared" si="34"/>
        <v>0</v>
      </c>
      <c r="AR38" s="48">
        <f t="shared" si="21"/>
        <v>0</v>
      </c>
      <c r="AS38" s="48">
        <f t="shared" si="22"/>
        <v>0</v>
      </c>
      <c r="AT38" s="48">
        <f t="shared" si="23"/>
        <v>0</v>
      </c>
      <c r="AU38" s="48">
        <f t="shared" si="24"/>
        <v>0</v>
      </c>
      <c r="AV38" s="48">
        <f t="shared" si="25"/>
        <v>0</v>
      </c>
      <c r="AW38" s="48">
        <f t="shared" si="26"/>
        <v>0</v>
      </c>
      <c r="AX38" s="48">
        <f t="shared" si="27"/>
        <v>0</v>
      </c>
      <c r="AY38" s="49">
        <f t="shared" si="28"/>
        <v>0</v>
      </c>
      <c r="AZ38" s="50">
        <f t="shared" si="29"/>
        <v>0</v>
      </c>
      <c r="BB38" s="102" t="s">
        <v>62</v>
      </c>
      <c r="BC38" s="103">
        <v>1500</v>
      </c>
      <c r="BD38" s="53">
        <f t="shared" ref="BD38:BD46" si="36">IF(BC38&gt;3000,BC38-3000,0)</f>
        <v>0</v>
      </c>
    </row>
    <row r="39" spans="1:56" x14ac:dyDescent="0.2">
      <c r="A39" s="178"/>
      <c r="B39" s="94">
        <v>4</v>
      </c>
      <c r="C39" s="162"/>
      <c r="D39" s="110"/>
      <c r="E39" s="110"/>
      <c r="F39" s="111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3"/>
      <c r="AK39" s="114">
        <f t="shared" si="35"/>
        <v>0</v>
      </c>
      <c r="AL39" s="45">
        <f t="shared" si="30"/>
        <v>0</v>
      </c>
      <c r="AM39" s="46">
        <f t="shared" si="31"/>
        <v>0</v>
      </c>
      <c r="AN39" s="46">
        <f t="shared" si="32"/>
        <v>0</v>
      </c>
      <c r="AO39" s="46">
        <f t="shared" si="33"/>
        <v>0</v>
      </c>
      <c r="AP39" s="46">
        <f t="shared" si="20"/>
        <v>0</v>
      </c>
      <c r="AQ39" s="47">
        <f t="shared" si="34"/>
        <v>0</v>
      </c>
      <c r="AR39" s="48">
        <f t="shared" si="21"/>
        <v>0</v>
      </c>
      <c r="AS39" s="48">
        <f t="shared" si="22"/>
        <v>0</v>
      </c>
      <c r="AT39" s="48">
        <f t="shared" si="23"/>
        <v>0</v>
      </c>
      <c r="AU39" s="48">
        <f t="shared" si="24"/>
        <v>0</v>
      </c>
      <c r="AV39" s="48">
        <f t="shared" si="25"/>
        <v>0</v>
      </c>
      <c r="AW39" s="48">
        <f t="shared" si="26"/>
        <v>0</v>
      </c>
      <c r="AX39" s="48">
        <f t="shared" si="27"/>
        <v>0</v>
      </c>
      <c r="AY39" s="49">
        <f t="shared" si="28"/>
        <v>0</v>
      </c>
      <c r="AZ39" s="50">
        <f t="shared" si="29"/>
        <v>0</v>
      </c>
      <c r="BB39" s="102" t="s">
        <v>63</v>
      </c>
      <c r="BC39" s="103">
        <v>1500</v>
      </c>
      <c r="BD39" s="53">
        <f t="shared" si="36"/>
        <v>0</v>
      </c>
    </row>
    <row r="40" spans="1:56" x14ac:dyDescent="0.2">
      <c r="A40" s="178"/>
      <c r="B40" s="95">
        <v>5</v>
      </c>
      <c r="C40" s="163"/>
      <c r="D40" s="115"/>
      <c r="E40" s="115"/>
      <c r="F40" s="116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114">
        <f t="shared" si="35"/>
        <v>0</v>
      </c>
      <c r="AL40" s="45">
        <f t="shared" si="30"/>
        <v>0</v>
      </c>
      <c r="AM40" s="46">
        <f t="shared" si="31"/>
        <v>0</v>
      </c>
      <c r="AN40" s="54">
        <f t="shared" si="32"/>
        <v>0</v>
      </c>
      <c r="AO40" s="54">
        <f t="shared" si="33"/>
        <v>0</v>
      </c>
      <c r="AP40" s="46">
        <f t="shared" si="20"/>
        <v>0</v>
      </c>
      <c r="AQ40" s="47">
        <f t="shared" si="34"/>
        <v>0</v>
      </c>
      <c r="AR40" s="48">
        <f t="shared" si="21"/>
        <v>0</v>
      </c>
      <c r="AS40" s="48">
        <f t="shared" si="22"/>
        <v>0</v>
      </c>
      <c r="AT40" s="48">
        <f t="shared" si="23"/>
        <v>0</v>
      </c>
      <c r="AU40" s="48">
        <f t="shared" si="24"/>
        <v>0</v>
      </c>
      <c r="AV40" s="48">
        <f t="shared" si="25"/>
        <v>0</v>
      </c>
      <c r="AW40" s="48">
        <f t="shared" si="26"/>
        <v>0</v>
      </c>
      <c r="AX40" s="48">
        <f t="shared" si="27"/>
        <v>0</v>
      </c>
      <c r="AY40" s="49">
        <f t="shared" si="28"/>
        <v>0</v>
      </c>
      <c r="AZ40" s="50">
        <f t="shared" si="29"/>
        <v>0</v>
      </c>
      <c r="BB40" s="102" t="s">
        <v>64</v>
      </c>
      <c r="BC40" s="103">
        <v>1500</v>
      </c>
      <c r="BD40" s="53">
        <f t="shared" si="36"/>
        <v>0</v>
      </c>
    </row>
    <row r="41" spans="1:56" x14ac:dyDescent="0.2">
      <c r="A41" s="178"/>
      <c r="B41" s="96">
        <v>6</v>
      </c>
      <c r="C41" s="164"/>
      <c r="D41" s="119"/>
      <c r="E41" s="119"/>
      <c r="F41" s="120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2"/>
      <c r="AK41" s="123">
        <f t="shared" si="35"/>
        <v>0</v>
      </c>
      <c r="AL41" s="56">
        <f t="shared" si="30"/>
        <v>0</v>
      </c>
      <c r="AM41" s="57">
        <f t="shared" si="31"/>
        <v>0</v>
      </c>
      <c r="AN41" s="58">
        <f t="shared" si="32"/>
        <v>0</v>
      </c>
      <c r="AO41" s="57">
        <f t="shared" si="33"/>
        <v>0</v>
      </c>
      <c r="AP41" s="57">
        <f t="shared" si="20"/>
        <v>0</v>
      </c>
      <c r="AQ41" s="59">
        <f t="shared" si="34"/>
        <v>0</v>
      </c>
      <c r="AR41" s="60">
        <f t="shared" si="21"/>
        <v>0</v>
      </c>
      <c r="AS41" s="60">
        <f t="shared" si="22"/>
        <v>0</v>
      </c>
      <c r="AT41" s="60">
        <f t="shared" si="23"/>
        <v>0</v>
      </c>
      <c r="AU41" s="60">
        <f t="shared" si="24"/>
        <v>0</v>
      </c>
      <c r="AV41" s="60">
        <f t="shared" si="25"/>
        <v>0</v>
      </c>
      <c r="AW41" s="60">
        <f t="shared" si="26"/>
        <v>0</v>
      </c>
      <c r="AX41" s="60">
        <f t="shared" si="27"/>
        <v>0</v>
      </c>
      <c r="AY41" s="61">
        <f t="shared" si="28"/>
        <v>0</v>
      </c>
      <c r="AZ41" s="62">
        <f t="shared" si="29"/>
        <v>0</v>
      </c>
      <c r="BB41" s="102" t="s">
        <v>65</v>
      </c>
      <c r="BC41" s="103">
        <v>2000</v>
      </c>
      <c r="BD41" s="53">
        <f t="shared" si="36"/>
        <v>0</v>
      </c>
    </row>
    <row r="42" spans="1:56" x14ac:dyDescent="0.2">
      <c r="A42" s="178"/>
      <c r="B42" s="94">
        <v>7</v>
      </c>
      <c r="C42" s="162"/>
      <c r="D42" s="110"/>
      <c r="E42" s="110"/>
      <c r="F42" s="111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3"/>
      <c r="AK42" s="114">
        <f t="shared" si="35"/>
        <v>0</v>
      </c>
      <c r="AL42" s="45">
        <f t="shared" si="30"/>
        <v>0</v>
      </c>
      <c r="AM42" s="46">
        <f t="shared" si="31"/>
        <v>0</v>
      </c>
      <c r="AN42" s="46">
        <f t="shared" si="32"/>
        <v>0</v>
      </c>
      <c r="AO42" s="58">
        <f t="shared" si="33"/>
        <v>0</v>
      </c>
      <c r="AP42" s="46">
        <f t="shared" si="20"/>
        <v>0</v>
      </c>
      <c r="AQ42" s="47">
        <f t="shared" si="34"/>
        <v>0</v>
      </c>
      <c r="AR42" s="48">
        <f t="shared" si="21"/>
        <v>0</v>
      </c>
      <c r="AS42" s="48">
        <f t="shared" si="22"/>
        <v>0</v>
      </c>
      <c r="AT42" s="48">
        <f t="shared" si="23"/>
        <v>0</v>
      </c>
      <c r="AU42" s="48">
        <f t="shared" si="24"/>
        <v>0</v>
      </c>
      <c r="AV42" s="48">
        <f t="shared" si="25"/>
        <v>0</v>
      </c>
      <c r="AW42" s="48">
        <f t="shared" si="26"/>
        <v>0</v>
      </c>
      <c r="AX42" s="48">
        <f t="shared" si="27"/>
        <v>0</v>
      </c>
      <c r="AY42" s="49">
        <f t="shared" si="28"/>
        <v>0</v>
      </c>
      <c r="AZ42" s="50">
        <f t="shared" si="29"/>
        <v>0</v>
      </c>
      <c r="BB42" s="102" t="s">
        <v>66</v>
      </c>
      <c r="BC42" s="103">
        <v>2500</v>
      </c>
      <c r="BD42" s="53">
        <f t="shared" si="36"/>
        <v>0</v>
      </c>
    </row>
    <row r="43" spans="1:56" x14ac:dyDescent="0.2">
      <c r="A43" s="178"/>
      <c r="B43" s="94">
        <v>8</v>
      </c>
      <c r="C43" s="162"/>
      <c r="D43" s="110"/>
      <c r="E43" s="110"/>
      <c r="F43" s="111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3"/>
      <c r="AK43" s="114">
        <f t="shared" si="35"/>
        <v>0</v>
      </c>
      <c r="AL43" s="45">
        <f t="shared" si="30"/>
        <v>0</v>
      </c>
      <c r="AM43" s="46">
        <f t="shared" si="31"/>
        <v>0</v>
      </c>
      <c r="AN43" s="46">
        <f t="shared" si="32"/>
        <v>0</v>
      </c>
      <c r="AO43" s="46">
        <f t="shared" si="33"/>
        <v>0</v>
      </c>
      <c r="AP43" s="46">
        <f t="shared" si="20"/>
        <v>0</v>
      </c>
      <c r="AQ43" s="47">
        <f t="shared" si="34"/>
        <v>0</v>
      </c>
      <c r="AR43" s="48">
        <f t="shared" si="21"/>
        <v>0</v>
      </c>
      <c r="AS43" s="48">
        <f t="shared" si="22"/>
        <v>0</v>
      </c>
      <c r="AT43" s="48">
        <f t="shared" si="23"/>
        <v>0</v>
      </c>
      <c r="AU43" s="48">
        <f t="shared" si="24"/>
        <v>0</v>
      </c>
      <c r="AV43" s="48">
        <f t="shared" si="25"/>
        <v>0</v>
      </c>
      <c r="AW43" s="48">
        <f t="shared" si="26"/>
        <v>0</v>
      </c>
      <c r="AX43" s="48">
        <f t="shared" si="27"/>
        <v>0</v>
      </c>
      <c r="AY43" s="49">
        <f t="shared" si="28"/>
        <v>0</v>
      </c>
      <c r="AZ43" s="50">
        <f t="shared" si="29"/>
        <v>0</v>
      </c>
      <c r="BB43" s="102" t="s">
        <v>67</v>
      </c>
      <c r="BC43" s="103">
        <v>3000</v>
      </c>
      <c r="BD43" s="53">
        <f t="shared" si="36"/>
        <v>0</v>
      </c>
    </row>
    <row r="44" spans="1:56" x14ac:dyDescent="0.2">
      <c r="A44" s="178"/>
      <c r="B44" s="94">
        <v>9</v>
      </c>
      <c r="C44" s="162"/>
      <c r="D44" s="110"/>
      <c r="E44" s="110"/>
      <c r="F44" s="111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3"/>
      <c r="AK44" s="114">
        <f t="shared" si="35"/>
        <v>0</v>
      </c>
      <c r="AL44" s="45">
        <f t="shared" si="30"/>
        <v>0</v>
      </c>
      <c r="AM44" s="46">
        <f t="shared" si="31"/>
        <v>0</v>
      </c>
      <c r="AN44" s="46">
        <f t="shared" si="32"/>
        <v>0</v>
      </c>
      <c r="AO44" s="46">
        <f t="shared" si="33"/>
        <v>0</v>
      </c>
      <c r="AP44" s="46">
        <f t="shared" si="20"/>
        <v>0</v>
      </c>
      <c r="AQ44" s="47">
        <f t="shared" si="34"/>
        <v>0</v>
      </c>
      <c r="AR44" s="48">
        <f t="shared" si="21"/>
        <v>0</v>
      </c>
      <c r="AS44" s="48">
        <f t="shared" si="22"/>
        <v>0</v>
      </c>
      <c r="AT44" s="48">
        <f t="shared" si="23"/>
        <v>0</v>
      </c>
      <c r="AU44" s="48">
        <f t="shared" si="24"/>
        <v>0</v>
      </c>
      <c r="AV44" s="48">
        <f t="shared" si="25"/>
        <v>0</v>
      </c>
      <c r="AW44" s="48">
        <f t="shared" si="26"/>
        <v>0</v>
      </c>
      <c r="AX44" s="48">
        <f t="shared" si="27"/>
        <v>0</v>
      </c>
      <c r="AY44" s="49">
        <f t="shared" si="28"/>
        <v>0</v>
      </c>
      <c r="AZ44" s="50">
        <f t="shared" si="29"/>
        <v>0</v>
      </c>
      <c r="BB44" s="102" t="s">
        <v>68</v>
      </c>
      <c r="BC44" s="103">
        <v>3500</v>
      </c>
      <c r="BD44" s="53">
        <f t="shared" si="36"/>
        <v>500</v>
      </c>
    </row>
    <row r="45" spans="1:56" x14ac:dyDescent="0.2">
      <c r="A45" s="178"/>
      <c r="B45" s="95">
        <v>10</v>
      </c>
      <c r="C45" s="163"/>
      <c r="D45" s="115"/>
      <c r="E45" s="115"/>
      <c r="F45" s="116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8"/>
      <c r="AK45" s="114">
        <f t="shared" si="35"/>
        <v>0</v>
      </c>
      <c r="AL45" s="45">
        <f t="shared" si="30"/>
        <v>0</v>
      </c>
      <c r="AM45" s="46">
        <f t="shared" si="31"/>
        <v>0</v>
      </c>
      <c r="AN45" s="54">
        <f t="shared" si="32"/>
        <v>0</v>
      </c>
      <c r="AO45" s="54">
        <f t="shared" si="33"/>
        <v>0</v>
      </c>
      <c r="AP45" s="46">
        <f t="shared" si="20"/>
        <v>0</v>
      </c>
      <c r="AQ45" s="47">
        <f t="shared" si="34"/>
        <v>0</v>
      </c>
      <c r="AR45" s="48">
        <f t="shared" si="21"/>
        <v>0</v>
      </c>
      <c r="AS45" s="48">
        <f t="shared" si="22"/>
        <v>0</v>
      </c>
      <c r="AT45" s="48">
        <f t="shared" si="23"/>
        <v>0</v>
      </c>
      <c r="AU45" s="48">
        <f t="shared" si="24"/>
        <v>0</v>
      </c>
      <c r="AV45" s="48">
        <f t="shared" si="25"/>
        <v>0</v>
      </c>
      <c r="AW45" s="48">
        <f t="shared" si="26"/>
        <v>0</v>
      </c>
      <c r="AX45" s="48">
        <f t="shared" si="27"/>
        <v>0</v>
      </c>
      <c r="AY45" s="49">
        <f t="shared" si="28"/>
        <v>0</v>
      </c>
      <c r="AZ45" s="50">
        <f t="shared" si="29"/>
        <v>0</v>
      </c>
      <c r="BB45" s="102" t="s">
        <v>69</v>
      </c>
      <c r="BC45" s="103">
        <v>4000</v>
      </c>
      <c r="BD45" s="53">
        <f t="shared" si="36"/>
        <v>1000</v>
      </c>
    </row>
    <row r="46" spans="1:56" x14ac:dyDescent="0.2">
      <c r="A46" s="178"/>
      <c r="B46" s="96">
        <v>11</v>
      </c>
      <c r="C46" s="164"/>
      <c r="D46" s="119"/>
      <c r="E46" s="119"/>
      <c r="F46" s="120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2"/>
      <c r="AK46" s="123">
        <f t="shared" si="35"/>
        <v>0</v>
      </c>
      <c r="AL46" s="56">
        <f t="shared" si="30"/>
        <v>0</v>
      </c>
      <c r="AM46" s="57">
        <f t="shared" si="31"/>
        <v>0</v>
      </c>
      <c r="AN46" s="58">
        <f t="shared" si="32"/>
        <v>0</v>
      </c>
      <c r="AO46" s="58">
        <f t="shared" si="33"/>
        <v>0</v>
      </c>
      <c r="AP46" s="57">
        <f t="shared" si="20"/>
        <v>0</v>
      </c>
      <c r="AQ46" s="59">
        <f t="shared" si="34"/>
        <v>0</v>
      </c>
      <c r="AR46" s="60">
        <f t="shared" si="21"/>
        <v>0</v>
      </c>
      <c r="AS46" s="60">
        <f t="shared" si="22"/>
        <v>0</v>
      </c>
      <c r="AT46" s="60">
        <f t="shared" si="23"/>
        <v>0</v>
      </c>
      <c r="AU46" s="60">
        <f t="shared" si="24"/>
        <v>0</v>
      </c>
      <c r="AV46" s="60">
        <f t="shared" si="25"/>
        <v>0</v>
      </c>
      <c r="AW46" s="60">
        <f t="shared" si="26"/>
        <v>0</v>
      </c>
      <c r="AX46" s="60">
        <f t="shared" si="27"/>
        <v>0</v>
      </c>
      <c r="AY46" s="61">
        <f t="shared" si="28"/>
        <v>0</v>
      </c>
      <c r="AZ46" s="62">
        <f t="shared" si="29"/>
        <v>0</v>
      </c>
      <c r="BB46" s="102" t="s">
        <v>70</v>
      </c>
      <c r="BC46" s="103">
        <v>4500</v>
      </c>
      <c r="BD46" s="53">
        <f t="shared" si="36"/>
        <v>1500</v>
      </c>
    </row>
    <row r="47" spans="1:56" x14ac:dyDescent="0.2">
      <c r="A47" s="178"/>
      <c r="B47" s="94">
        <v>12</v>
      </c>
      <c r="C47" s="162"/>
      <c r="D47" s="110"/>
      <c r="E47" s="110"/>
      <c r="F47" s="111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3"/>
      <c r="AK47" s="114">
        <f t="shared" si="35"/>
        <v>0</v>
      </c>
      <c r="AL47" s="45">
        <f t="shared" si="30"/>
        <v>0</v>
      </c>
      <c r="AM47" s="46">
        <f t="shared" si="31"/>
        <v>0</v>
      </c>
      <c r="AN47" s="46">
        <f t="shared" si="32"/>
        <v>0</v>
      </c>
      <c r="AO47" s="46">
        <f t="shared" si="33"/>
        <v>0</v>
      </c>
      <c r="AP47" s="46">
        <f t="shared" si="20"/>
        <v>0</v>
      </c>
      <c r="AQ47" s="47">
        <f t="shared" si="34"/>
        <v>0</v>
      </c>
      <c r="AR47" s="48">
        <f t="shared" si="21"/>
        <v>0</v>
      </c>
      <c r="AS47" s="48">
        <f t="shared" si="22"/>
        <v>0</v>
      </c>
      <c r="AT47" s="48">
        <f t="shared" si="23"/>
        <v>0</v>
      </c>
      <c r="AU47" s="48">
        <f t="shared" si="24"/>
        <v>0</v>
      </c>
      <c r="AV47" s="48">
        <f t="shared" si="25"/>
        <v>0</v>
      </c>
      <c r="AW47" s="48">
        <f t="shared" si="26"/>
        <v>0</v>
      </c>
      <c r="AX47" s="48">
        <f t="shared" si="27"/>
        <v>0</v>
      </c>
      <c r="AY47" s="49">
        <f t="shared" si="28"/>
        <v>0</v>
      </c>
      <c r="AZ47" s="50">
        <f t="shared" si="29"/>
        <v>0</v>
      </c>
    </row>
    <row r="48" spans="1:56" x14ac:dyDescent="0.2">
      <c r="A48" s="178"/>
      <c r="B48" s="94">
        <v>13</v>
      </c>
      <c r="C48" s="162"/>
      <c r="D48" s="110"/>
      <c r="E48" s="110"/>
      <c r="F48" s="111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3"/>
      <c r="AK48" s="114">
        <f t="shared" si="35"/>
        <v>0</v>
      </c>
      <c r="AL48" s="45">
        <f t="shared" si="30"/>
        <v>0</v>
      </c>
      <c r="AM48" s="46">
        <f t="shared" si="31"/>
        <v>0</v>
      </c>
      <c r="AN48" s="46">
        <f t="shared" si="32"/>
        <v>0</v>
      </c>
      <c r="AO48" s="46">
        <f t="shared" si="33"/>
        <v>0</v>
      </c>
      <c r="AP48" s="46">
        <f t="shared" si="20"/>
        <v>0</v>
      </c>
      <c r="AQ48" s="47">
        <f t="shared" si="34"/>
        <v>0</v>
      </c>
      <c r="AR48" s="48">
        <f t="shared" si="21"/>
        <v>0</v>
      </c>
      <c r="AS48" s="48">
        <f t="shared" si="22"/>
        <v>0</v>
      </c>
      <c r="AT48" s="48">
        <f t="shared" si="23"/>
        <v>0</v>
      </c>
      <c r="AU48" s="48">
        <f t="shared" si="24"/>
        <v>0</v>
      </c>
      <c r="AV48" s="48">
        <f t="shared" si="25"/>
        <v>0</v>
      </c>
      <c r="AW48" s="48">
        <f t="shared" si="26"/>
        <v>0</v>
      </c>
      <c r="AX48" s="48">
        <f t="shared" si="27"/>
        <v>0</v>
      </c>
      <c r="AY48" s="49">
        <f t="shared" si="28"/>
        <v>0</v>
      </c>
      <c r="AZ48" s="50">
        <f t="shared" si="29"/>
        <v>0</v>
      </c>
    </row>
    <row r="49" spans="1:56" x14ac:dyDescent="0.2">
      <c r="A49" s="178"/>
      <c r="B49" s="94">
        <v>14</v>
      </c>
      <c r="C49" s="162"/>
      <c r="D49" s="110"/>
      <c r="E49" s="110"/>
      <c r="F49" s="111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3"/>
      <c r="AK49" s="114">
        <f t="shared" si="35"/>
        <v>0</v>
      </c>
      <c r="AL49" s="45">
        <f t="shared" si="30"/>
        <v>0</v>
      </c>
      <c r="AM49" s="46">
        <f t="shared" si="31"/>
        <v>0</v>
      </c>
      <c r="AN49" s="46">
        <f t="shared" si="32"/>
        <v>0</v>
      </c>
      <c r="AO49" s="46">
        <f t="shared" si="33"/>
        <v>0</v>
      </c>
      <c r="AP49" s="46">
        <f t="shared" si="20"/>
        <v>0</v>
      </c>
      <c r="AQ49" s="47">
        <f t="shared" si="34"/>
        <v>0</v>
      </c>
      <c r="AR49" s="48">
        <f t="shared" si="21"/>
        <v>0</v>
      </c>
      <c r="AS49" s="48">
        <f t="shared" si="22"/>
        <v>0</v>
      </c>
      <c r="AT49" s="48">
        <f t="shared" si="23"/>
        <v>0</v>
      </c>
      <c r="AU49" s="48">
        <f t="shared" si="24"/>
        <v>0</v>
      </c>
      <c r="AV49" s="48">
        <f t="shared" si="25"/>
        <v>0</v>
      </c>
      <c r="AW49" s="48">
        <f t="shared" si="26"/>
        <v>0</v>
      </c>
      <c r="AX49" s="48">
        <f t="shared" si="27"/>
        <v>0</v>
      </c>
      <c r="AY49" s="49">
        <f t="shared" si="28"/>
        <v>0</v>
      </c>
      <c r="AZ49" s="50">
        <f t="shared" si="29"/>
        <v>0</v>
      </c>
    </row>
    <row r="50" spans="1:56" ht="20.5" thickBot="1" x14ac:dyDescent="0.25">
      <c r="A50" s="178"/>
      <c r="B50" s="95">
        <v>15</v>
      </c>
      <c r="C50" s="163"/>
      <c r="D50" s="115"/>
      <c r="E50" s="115"/>
      <c r="F50" s="116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8"/>
      <c r="AK50" s="114">
        <f t="shared" si="35"/>
        <v>0</v>
      </c>
      <c r="AL50" s="45">
        <f t="shared" si="30"/>
        <v>0</v>
      </c>
      <c r="AM50" s="46">
        <f t="shared" si="31"/>
        <v>0</v>
      </c>
      <c r="AN50" s="55">
        <f t="shared" si="32"/>
        <v>0</v>
      </c>
      <c r="AO50" s="55">
        <f t="shared" si="33"/>
        <v>0</v>
      </c>
      <c r="AP50" s="46">
        <f t="shared" si="20"/>
        <v>0</v>
      </c>
      <c r="AQ50" s="47">
        <f t="shared" si="34"/>
        <v>0</v>
      </c>
      <c r="AR50" s="48">
        <f t="shared" si="21"/>
        <v>0</v>
      </c>
      <c r="AS50" s="48">
        <f t="shared" si="22"/>
        <v>0</v>
      </c>
      <c r="AT50" s="48">
        <f t="shared" si="23"/>
        <v>0</v>
      </c>
      <c r="AU50" s="48">
        <f t="shared" si="24"/>
        <v>0</v>
      </c>
      <c r="AV50" s="48">
        <f t="shared" si="25"/>
        <v>0</v>
      </c>
      <c r="AW50" s="48">
        <f t="shared" si="26"/>
        <v>0</v>
      </c>
      <c r="AX50" s="48">
        <f t="shared" si="27"/>
        <v>0</v>
      </c>
      <c r="AY50" s="49">
        <f t="shared" si="28"/>
        <v>0</v>
      </c>
      <c r="AZ50" s="50">
        <f t="shared" si="29"/>
        <v>0</v>
      </c>
    </row>
    <row r="51" spans="1:56" hidden="1" outlineLevel="1" x14ac:dyDescent="0.2">
      <c r="A51" s="178"/>
      <c r="B51" s="96">
        <v>16</v>
      </c>
      <c r="C51" s="166"/>
      <c r="D51" s="172"/>
      <c r="E51" s="147"/>
      <c r="F51" s="148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151">
        <f t="shared" si="35"/>
        <v>0</v>
      </c>
      <c r="AL51" s="56">
        <f t="shared" si="30"/>
        <v>0</v>
      </c>
      <c r="AM51" s="57">
        <f t="shared" si="31"/>
        <v>0</v>
      </c>
      <c r="AN51" s="57">
        <f t="shared" si="32"/>
        <v>0</v>
      </c>
      <c r="AO51" s="57">
        <f t="shared" si="33"/>
        <v>0</v>
      </c>
      <c r="AP51" s="57">
        <f>AZ51*3000</f>
        <v>0</v>
      </c>
      <c r="AQ51" s="59">
        <f t="shared" si="34"/>
        <v>0</v>
      </c>
      <c r="AR51" s="60">
        <f t="shared" si="21"/>
        <v>0</v>
      </c>
      <c r="AS51" s="60">
        <f t="shared" si="22"/>
        <v>0</v>
      </c>
      <c r="AT51" s="60">
        <f t="shared" si="23"/>
        <v>0</v>
      </c>
      <c r="AU51" s="60">
        <f t="shared" si="24"/>
        <v>0</v>
      </c>
      <c r="AV51" s="60">
        <f t="shared" si="25"/>
        <v>0</v>
      </c>
      <c r="AW51" s="60">
        <f t="shared" si="26"/>
        <v>0</v>
      </c>
      <c r="AX51" s="60">
        <f t="shared" si="27"/>
        <v>0</v>
      </c>
      <c r="AY51" s="61">
        <f t="shared" si="28"/>
        <v>0</v>
      </c>
      <c r="AZ51" s="62">
        <f t="shared" si="29"/>
        <v>0</v>
      </c>
    </row>
    <row r="52" spans="1:56" hidden="1" outlineLevel="1" x14ac:dyDescent="0.2">
      <c r="A52" s="178"/>
      <c r="B52" s="94">
        <v>17</v>
      </c>
      <c r="C52" s="167"/>
      <c r="D52" s="173"/>
      <c r="E52" s="136"/>
      <c r="F52" s="137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9"/>
      <c r="AK52" s="140">
        <f t="shared" si="35"/>
        <v>0</v>
      </c>
      <c r="AL52" s="45">
        <f t="shared" si="30"/>
        <v>0</v>
      </c>
      <c r="AM52" s="46">
        <f t="shared" si="31"/>
        <v>0</v>
      </c>
      <c r="AN52" s="46">
        <f t="shared" si="32"/>
        <v>0</v>
      </c>
      <c r="AO52" s="46">
        <f t="shared" si="33"/>
        <v>0</v>
      </c>
      <c r="AP52" s="46">
        <f t="shared" ref="AP52:AP60" si="37">AZ52*3000</f>
        <v>0</v>
      </c>
      <c r="AQ52" s="47">
        <f t="shared" si="34"/>
        <v>0</v>
      </c>
      <c r="AR52" s="48">
        <f t="shared" si="21"/>
        <v>0</v>
      </c>
      <c r="AS52" s="48">
        <f t="shared" si="22"/>
        <v>0</v>
      </c>
      <c r="AT52" s="48">
        <f t="shared" si="23"/>
        <v>0</v>
      </c>
      <c r="AU52" s="48">
        <f t="shared" si="24"/>
        <v>0</v>
      </c>
      <c r="AV52" s="48">
        <f t="shared" si="25"/>
        <v>0</v>
      </c>
      <c r="AW52" s="48">
        <f t="shared" si="26"/>
        <v>0</v>
      </c>
      <c r="AX52" s="48">
        <f t="shared" si="27"/>
        <v>0</v>
      </c>
      <c r="AY52" s="49">
        <f t="shared" si="28"/>
        <v>0</v>
      </c>
      <c r="AZ52" s="50">
        <f t="shared" si="29"/>
        <v>0</v>
      </c>
    </row>
    <row r="53" spans="1:56" hidden="1" outlineLevel="1" x14ac:dyDescent="0.2">
      <c r="A53" s="178"/>
      <c r="B53" s="94">
        <v>18</v>
      </c>
      <c r="C53" s="167"/>
      <c r="D53" s="173"/>
      <c r="E53" s="136"/>
      <c r="F53" s="137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9"/>
      <c r="AK53" s="140">
        <f t="shared" si="35"/>
        <v>0</v>
      </c>
      <c r="AL53" s="45">
        <f t="shared" si="30"/>
        <v>0</v>
      </c>
      <c r="AM53" s="46">
        <f t="shared" si="31"/>
        <v>0</v>
      </c>
      <c r="AN53" s="46">
        <f t="shared" si="32"/>
        <v>0</v>
      </c>
      <c r="AO53" s="46">
        <f t="shared" si="33"/>
        <v>0</v>
      </c>
      <c r="AP53" s="46">
        <f t="shared" si="37"/>
        <v>0</v>
      </c>
      <c r="AQ53" s="47">
        <f t="shared" si="34"/>
        <v>0</v>
      </c>
      <c r="AR53" s="48">
        <f t="shared" si="21"/>
        <v>0</v>
      </c>
      <c r="AS53" s="48">
        <f t="shared" si="22"/>
        <v>0</v>
      </c>
      <c r="AT53" s="48">
        <f t="shared" si="23"/>
        <v>0</v>
      </c>
      <c r="AU53" s="48">
        <f t="shared" si="24"/>
        <v>0</v>
      </c>
      <c r="AV53" s="48">
        <f t="shared" si="25"/>
        <v>0</v>
      </c>
      <c r="AW53" s="48">
        <f t="shared" si="26"/>
        <v>0</v>
      </c>
      <c r="AX53" s="48">
        <f t="shared" si="27"/>
        <v>0</v>
      </c>
      <c r="AY53" s="49">
        <f t="shared" si="28"/>
        <v>0</v>
      </c>
      <c r="AZ53" s="50">
        <f t="shared" si="29"/>
        <v>0</v>
      </c>
    </row>
    <row r="54" spans="1:56" hidden="1" outlineLevel="1" x14ac:dyDescent="0.2">
      <c r="A54" s="178"/>
      <c r="B54" s="94">
        <v>19</v>
      </c>
      <c r="C54" s="167"/>
      <c r="D54" s="173"/>
      <c r="E54" s="136"/>
      <c r="F54" s="137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9"/>
      <c r="AK54" s="140">
        <f t="shared" si="35"/>
        <v>0</v>
      </c>
      <c r="AL54" s="45">
        <f t="shared" si="30"/>
        <v>0</v>
      </c>
      <c r="AM54" s="46">
        <f t="shared" si="31"/>
        <v>0</v>
      </c>
      <c r="AN54" s="46">
        <f t="shared" si="32"/>
        <v>0</v>
      </c>
      <c r="AO54" s="46">
        <f t="shared" si="33"/>
        <v>0</v>
      </c>
      <c r="AP54" s="46">
        <f t="shared" si="37"/>
        <v>0</v>
      </c>
      <c r="AQ54" s="47">
        <f t="shared" si="34"/>
        <v>0</v>
      </c>
      <c r="AR54" s="48">
        <f t="shared" si="21"/>
        <v>0</v>
      </c>
      <c r="AS54" s="48">
        <f t="shared" si="22"/>
        <v>0</v>
      </c>
      <c r="AT54" s="48">
        <f t="shared" si="23"/>
        <v>0</v>
      </c>
      <c r="AU54" s="48">
        <f t="shared" si="24"/>
        <v>0</v>
      </c>
      <c r="AV54" s="48">
        <f t="shared" si="25"/>
        <v>0</v>
      </c>
      <c r="AW54" s="48">
        <f t="shared" si="26"/>
        <v>0</v>
      </c>
      <c r="AX54" s="48">
        <f t="shared" si="27"/>
        <v>0</v>
      </c>
      <c r="AY54" s="49">
        <f t="shared" si="28"/>
        <v>0</v>
      </c>
      <c r="AZ54" s="50">
        <f t="shared" si="29"/>
        <v>0</v>
      </c>
    </row>
    <row r="55" spans="1:56" hidden="1" outlineLevel="1" x14ac:dyDescent="0.2">
      <c r="A55" s="178"/>
      <c r="B55" s="97">
        <v>20</v>
      </c>
      <c r="C55" s="168"/>
      <c r="D55" s="174"/>
      <c r="E55" s="153"/>
      <c r="F55" s="154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6"/>
      <c r="AK55" s="157">
        <f t="shared" si="35"/>
        <v>0</v>
      </c>
      <c r="AL55" s="64">
        <f t="shared" si="30"/>
        <v>0</v>
      </c>
      <c r="AM55" s="55">
        <f t="shared" si="31"/>
        <v>0</v>
      </c>
      <c r="AN55" s="54">
        <f t="shared" si="32"/>
        <v>0</v>
      </c>
      <c r="AO55" s="55">
        <f t="shared" si="33"/>
        <v>0</v>
      </c>
      <c r="AP55" s="55">
        <f t="shared" si="37"/>
        <v>0</v>
      </c>
      <c r="AQ55" s="65">
        <f t="shared" si="34"/>
        <v>0</v>
      </c>
      <c r="AR55" s="66">
        <f t="shared" si="21"/>
        <v>0</v>
      </c>
      <c r="AS55" s="66">
        <f t="shared" si="22"/>
        <v>0</v>
      </c>
      <c r="AT55" s="66">
        <f t="shared" si="23"/>
        <v>0</v>
      </c>
      <c r="AU55" s="66">
        <f t="shared" si="24"/>
        <v>0</v>
      </c>
      <c r="AV55" s="66">
        <f t="shared" si="25"/>
        <v>0</v>
      </c>
      <c r="AW55" s="66">
        <f t="shared" si="26"/>
        <v>0</v>
      </c>
      <c r="AX55" s="66">
        <f t="shared" si="27"/>
        <v>0</v>
      </c>
      <c r="AY55" s="67">
        <f t="shared" si="28"/>
        <v>0</v>
      </c>
      <c r="AZ55" s="68">
        <f t="shared" si="29"/>
        <v>0</v>
      </c>
    </row>
    <row r="56" spans="1:56" hidden="1" outlineLevel="1" x14ac:dyDescent="0.2">
      <c r="A56" s="178"/>
      <c r="B56" s="96">
        <v>21</v>
      </c>
      <c r="C56" s="166"/>
      <c r="D56" s="172"/>
      <c r="E56" s="147"/>
      <c r="F56" s="148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50"/>
      <c r="AK56" s="151">
        <f t="shared" si="35"/>
        <v>0</v>
      </c>
      <c r="AL56" s="56">
        <f t="shared" si="30"/>
        <v>0</v>
      </c>
      <c r="AM56" s="57">
        <f t="shared" si="31"/>
        <v>0</v>
      </c>
      <c r="AN56" s="58">
        <f t="shared" si="32"/>
        <v>0</v>
      </c>
      <c r="AO56" s="57">
        <f t="shared" si="33"/>
        <v>0</v>
      </c>
      <c r="AP56" s="57">
        <f t="shared" si="37"/>
        <v>0</v>
      </c>
      <c r="AQ56" s="59">
        <f t="shared" si="34"/>
        <v>0</v>
      </c>
      <c r="AR56" s="60">
        <f t="shared" si="21"/>
        <v>0</v>
      </c>
      <c r="AS56" s="60">
        <f t="shared" si="22"/>
        <v>0</v>
      </c>
      <c r="AT56" s="60">
        <f t="shared" si="23"/>
        <v>0</v>
      </c>
      <c r="AU56" s="60">
        <f t="shared" si="24"/>
        <v>0</v>
      </c>
      <c r="AV56" s="60">
        <f t="shared" si="25"/>
        <v>0</v>
      </c>
      <c r="AW56" s="60">
        <f t="shared" si="26"/>
        <v>0</v>
      </c>
      <c r="AX56" s="60">
        <f t="shared" si="27"/>
        <v>0</v>
      </c>
      <c r="AY56" s="61">
        <f t="shared" si="28"/>
        <v>0</v>
      </c>
      <c r="AZ56" s="62">
        <f t="shared" si="29"/>
        <v>0</v>
      </c>
    </row>
    <row r="57" spans="1:56" hidden="1" outlineLevel="1" x14ac:dyDescent="0.2">
      <c r="A57" s="178"/>
      <c r="B57" s="94">
        <v>22</v>
      </c>
      <c r="C57" s="167"/>
      <c r="D57" s="173"/>
      <c r="E57" s="136"/>
      <c r="F57" s="137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9"/>
      <c r="AK57" s="140">
        <f t="shared" si="35"/>
        <v>0</v>
      </c>
      <c r="AL57" s="45">
        <f t="shared" si="30"/>
        <v>0</v>
      </c>
      <c r="AM57" s="46">
        <f t="shared" si="31"/>
        <v>0</v>
      </c>
      <c r="AN57" s="46">
        <f t="shared" si="32"/>
        <v>0</v>
      </c>
      <c r="AO57" s="46">
        <f t="shared" si="33"/>
        <v>0</v>
      </c>
      <c r="AP57" s="46">
        <f t="shared" si="37"/>
        <v>0</v>
      </c>
      <c r="AQ57" s="47">
        <f t="shared" si="34"/>
        <v>0</v>
      </c>
      <c r="AR57" s="48">
        <f t="shared" si="21"/>
        <v>0</v>
      </c>
      <c r="AS57" s="48">
        <f t="shared" si="22"/>
        <v>0</v>
      </c>
      <c r="AT57" s="48">
        <f t="shared" si="23"/>
        <v>0</v>
      </c>
      <c r="AU57" s="48">
        <f t="shared" si="24"/>
        <v>0</v>
      </c>
      <c r="AV57" s="48">
        <f t="shared" si="25"/>
        <v>0</v>
      </c>
      <c r="AW57" s="48">
        <f t="shared" si="26"/>
        <v>0</v>
      </c>
      <c r="AX57" s="48">
        <f t="shared" si="27"/>
        <v>0</v>
      </c>
      <c r="AY57" s="49">
        <f t="shared" si="28"/>
        <v>0</v>
      </c>
      <c r="AZ57" s="50">
        <f t="shared" si="29"/>
        <v>0</v>
      </c>
    </row>
    <row r="58" spans="1:56" hidden="1" outlineLevel="1" x14ac:dyDescent="0.2">
      <c r="A58" s="178"/>
      <c r="B58" s="94">
        <v>23</v>
      </c>
      <c r="C58" s="167"/>
      <c r="D58" s="173"/>
      <c r="E58" s="136"/>
      <c r="F58" s="137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9"/>
      <c r="AK58" s="140">
        <f t="shared" si="35"/>
        <v>0</v>
      </c>
      <c r="AL58" s="45">
        <f t="shared" si="30"/>
        <v>0</v>
      </c>
      <c r="AM58" s="46">
        <f t="shared" si="31"/>
        <v>0</v>
      </c>
      <c r="AN58" s="46">
        <f t="shared" si="32"/>
        <v>0</v>
      </c>
      <c r="AO58" s="46">
        <f t="shared" si="33"/>
        <v>0</v>
      </c>
      <c r="AP58" s="46">
        <f t="shared" si="37"/>
        <v>0</v>
      </c>
      <c r="AQ58" s="47">
        <f t="shared" si="34"/>
        <v>0</v>
      </c>
      <c r="AR58" s="48">
        <f t="shared" si="21"/>
        <v>0</v>
      </c>
      <c r="AS58" s="48">
        <f t="shared" si="22"/>
        <v>0</v>
      </c>
      <c r="AT58" s="48">
        <f t="shared" si="23"/>
        <v>0</v>
      </c>
      <c r="AU58" s="48">
        <f t="shared" si="24"/>
        <v>0</v>
      </c>
      <c r="AV58" s="48">
        <f t="shared" si="25"/>
        <v>0</v>
      </c>
      <c r="AW58" s="48">
        <f t="shared" si="26"/>
        <v>0</v>
      </c>
      <c r="AX58" s="48">
        <f t="shared" si="27"/>
        <v>0</v>
      </c>
      <c r="AY58" s="49">
        <f t="shared" si="28"/>
        <v>0</v>
      </c>
      <c r="AZ58" s="50">
        <f t="shared" si="29"/>
        <v>0</v>
      </c>
    </row>
    <row r="59" spans="1:56" hidden="1" outlineLevel="1" x14ac:dyDescent="0.2">
      <c r="A59" s="178"/>
      <c r="B59" s="94">
        <v>24</v>
      </c>
      <c r="C59" s="167"/>
      <c r="D59" s="173"/>
      <c r="E59" s="136"/>
      <c r="F59" s="137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9"/>
      <c r="AK59" s="140">
        <f t="shared" si="35"/>
        <v>0</v>
      </c>
      <c r="AL59" s="45">
        <f t="shared" si="30"/>
        <v>0</v>
      </c>
      <c r="AM59" s="46">
        <f t="shared" si="31"/>
        <v>0</v>
      </c>
      <c r="AN59" s="46">
        <f t="shared" si="32"/>
        <v>0</v>
      </c>
      <c r="AO59" s="46">
        <f t="shared" si="33"/>
        <v>0</v>
      </c>
      <c r="AP59" s="46">
        <f t="shared" si="37"/>
        <v>0</v>
      </c>
      <c r="AQ59" s="47">
        <f t="shared" si="34"/>
        <v>0</v>
      </c>
      <c r="AR59" s="48">
        <f t="shared" si="21"/>
        <v>0</v>
      </c>
      <c r="AS59" s="48">
        <f t="shared" si="22"/>
        <v>0</v>
      </c>
      <c r="AT59" s="48">
        <f t="shared" si="23"/>
        <v>0</v>
      </c>
      <c r="AU59" s="48">
        <f t="shared" si="24"/>
        <v>0</v>
      </c>
      <c r="AV59" s="48">
        <f t="shared" si="25"/>
        <v>0</v>
      </c>
      <c r="AW59" s="48">
        <f t="shared" si="26"/>
        <v>0</v>
      </c>
      <c r="AX59" s="48">
        <f t="shared" si="27"/>
        <v>0</v>
      </c>
      <c r="AY59" s="49">
        <f t="shared" si="28"/>
        <v>0</v>
      </c>
      <c r="AZ59" s="50">
        <f t="shared" si="29"/>
        <v>0</v>
      </c>
    </row>
    <row r="60" spans="1:56" ht="20.5" hidden="1" outlineLevel="1" thickBot="1" x14ac:dyDescent="0.25">
      <c r="A60" s="178"/>
      <c r="B60" s="97">
        <v>25</v>
      </c>
      <c r="C60" s="168"/>
      <c r="D60" s="174"/>
      <c r="E60" s="153"/>
      <c r="F60" s="154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6"/>
      <c r="AK60" s="157">
        <f t="shared" si="35"/>
        <v>0</v>
      </c>
      <c r="AL60" s="64">
        <f t="shared" si="30"/>
        <v>0</v>
      </c>
      <c r="AM60" s="55">
        <f t="shared" si="31"/>
        <v>0</v>
      </c>
      <c r="AN60" s="55">
        <f t="shared" si="32"/>
        <v>0</v>
      </c>
      <c r="AO60" s="55">
        <f t="shared" si="33"/>
        <v>0</v>
      </c>
      <c r="AP60" s="55">
        <f t="shared" si="37"/>
        <v>0</v>
      </c>
      <c r="AQ60" s="65">
        <f t="shared" si="34"/>
        <v>0</v>
      </c>
      <c r="AR60" s="66">
        <f t="shared" si="21"/>
        <v>0</v>
      </c>
      <c r="AS60" s="66">
        <f t="shared" si="22"/>
        <v>0</v>
      </c>
      <c r="AT60" s="66">
        <f t="shared" si="23"/>
        <v>0</v>
      </c>
      <c r="AU60" s="66">
        <f t="shared" si="24"/>
        <v>0</v>
      </c>
      <c r="AV60" s="66">
        <f t="shared" si="25"/>
        <v>0</v>
      </c>
      <c r="AW60" s="66">
        <f t="shared" si="26"/>
        <v>0</v>
      </c>
      <c r="AX60" s="66">
        <f t="shared" si="27"/>
        <v>0</v>
      </c>
      <c r="AY60" s="67">
        <f t="shared" si="28"/>
        <v>0</v>
      </c>
      <c r="AZ60" s="68">
        <f t="shared" si="29"/>
        <v>0</v>
      </c>
    </row>
    <row r="61" spans="1:56" ht="20.5" collapsed="1" thickBot="1" x14ac:dyDescent="0.25">
      <c r="A61" s="178"/>
      <c r="B61" s="98" t="s">
        <v>71</v>
      </c>
      <c r="C61" s="69"/>
      <c r="D61" s="70"/>
      <c r="E61" s="70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5"/>
      <c r="AL61" s="72"/>
      <c r="AM61" s="72"/>
      <c r="AN61" s="72"/>
      <c r="AO61" s="72"/>
      <c r="AP61" s="72"/>
      <c r="AQ61" s="73"/>
      <c r="AR61" s="73"/>
      <c r="AS61" s="73"/>
      <c r="AT61" s="73"/>
      <c r="AU61" s="73"/>
      <c r="AV61" s="73"/>
      <c r="AW61" s="73"/>
      <c r="AX61" s="73"/>
      <c r="AY61" s="73"/>
      <c r="AZ61" s="74"/>
    </row>
    <row r="62" spans="1:56" ht="21" thickTop="1" thickBot="1" x14ac:dyDescent="0.25">
      <c r="A62" s="179"/>
      <c r="B62" s="185" t="s">
        <v>72</v>
      </c>
      <c r="C62" s="186"/>
      <c r="D62" s="186"/>
      <c r="E62" s="186"/>
      <c r="F62" s="99">
        <f t="shared" ref="F62:AI62" si="38">COUNTA(F36:F61)</f>
        <v>0</v>
      </c>
      <c r="G62" s="100">
        <f t="shared" si="38"/>
        <v>0</v>
      </c>
      <c r="H62" s="100">
        <f t="shared" si="38"/>
        <v>0</v>
      </c>
      <c r="I62" s="100">
        <f t="shared" si="38"/>
        <v>0</v>
      </c>
      <c r="J62" s="100">
        <f t="shared" si="38"/>
        <v>0</v>
      </c>
      <c r="K62" s="100">
        <f t="shared" si="38"/>
        <v>0</v>
      </c>
      <c r="L62" s="100">
        <f t="shared" si="38"/>
        <v>0</v>
      </c>
      <c r="M62" s="100">
        <f t="shared" si="38"/>
        <v>0</v>
      </c>
      <c r="N62" s="100">
        <f t="shared" si="38"/>
        <v>0</v>
      </c>
      <c r="O62" s="100">
        <f t="shared" si="38"/>
        <v>0</v>
      </c>
      <c r="P62" s="100">
        <f t="shared" si="38"/>
        <v>0</v>
      </c>
      <c r="Q62" s="100">
        <f t="shared" si="38"/>
        <v>0</v>
      </c>
      <c r="R62" s="100">
        <f t="shared" si="38"/>
        <v>0</v>
      </c>
      <c r="S62" s="100">
        <f t="shared" si="38"/>
        <v>0</v>
      </c>
      <c r="T62" s="100">
        <f t="shared" si="38"/>
        <v>0</v>
      </c>
      <c r="U62" s="100">
        <f t="shared" si="38"/>
        <v>0</v>
      </c>
      <c r="V62" s="100">
        <f t="shared" si="38"/>
        <v>0</v>
      </c>
      <c r="W62" s="100">
        <f t="shared" si="38"/>
        <v>0</v>
      </c>
      <c r="X62" s="100">
        <f t="shared" si="38"/>
        <v>0</v>
      </c>
      <c r="Y62" s="100">
        <f t="shared" si="38"/>
        <v>0</v>
      </c>
      <c r="Z62" s="100">
        <f t="shared" si="38"/>
        <v>0</v>
      </c>
      <c r="AA62" s="100">
        <f t="shared" si="38"/>
        <v>0</v>
      </c>
      <c r="AB62" s="100">
        <f t="shared" si="38"/>
        <v>0</v>
      </c>
      <c r="AC62" s="100">
        <f t="shared" si="38"/>
        <v>0</v>
      </c>
      <c r="AD62" s="100">
        <f t="shared" si="38"/>
        <v>0</v>
      </c>
      <c r="AE62" s="100">
        <f t="shared" si="38"/>
        <v>0</v>
      </c>
      <c r="AF62" s="100">
        <f t="shared" si="38"/>
        <v>0</v>
      </c>
      <c r="AG62" s="100">
        <f t="shared" si="38"/>
        <v>0</v>
      </c>
      <c r="AH62" s="100">
        <f t="shared" si="38"/>
        <v>0</v>
      </c>
      <c r="AI62" s="100">
        <f t="shared" si="38"/>
        <v>0</v>
      </c>
      <c r="AJ62" s="101">
        <f>COUNTA(AJ36:AJ61)</f>
        <v>0</v>
      </c>
      <c r="AK62" s="3">
        <f t="shared" ref="AK62:AY62" si="39">SUM(AK36:AK61)</f>
        <v>0</v>
      </c>
      <c r="AL62" s="85">
        <f t="shared" si="39"/>
        <v>0</v>
      </c>
      <c r="AM62" s="85">
        <f t="shared" si="39"/>
        <v>0</v>
      </c>
      <c r="AN62" s="85">
        <f t="shared" si="39"/>
        <v>0</v>
      </c>
      <c r="AO62" s="85">
        <f t="shared" si="39"/>
        <v>0</v>
      </c>
      <c r="AP62" s="85">
        <f t="shared" si="39"/>
        <v>0</v>
      </c>
      <c r="AQ62" s="77">
        <f t="shared" si="39"/>
        <v>0</v>
      </c>
      <c r="AR62" s="78">
        <f t="shared" si="39"/>
        <v>0</v>
      </c>
      <c r="AS62" s="78">
        <f t="shared" si="39"/>
        <v>0</v>
      </c>
      <c r="AT62" s="78">
        <f t="shared" si="39"/>
        <v>0</v>
      </c>
      <c r="AU62" s="78">
        <f t="shared" si="39"/>
        <v>0</v>
      </c>
      <c r="AV62" s="78">
        <f t="shared" si="39"/>
        <v>0</v>
      </c>
      <c r="AW62" s="78">
        <f t="shared" si="39"/>
        <v>0</v>
      </c>
      <c r="AX62" s="78">
        <f t="shared" si="39"/>
        <v>0</v>
      </c>
      <c r="AY62" s="79">
        <f t="shared" si="39"/>
        <v>0</v>
      </c>
      <c r="AZ62" s="3">
        <f>SUM(AZ36:AZ61)</f>
        <v>0</v>
      </c>
    </row>
    <row r="63" spans="1:56" x14ac:dyDescent="0.2">
      <c r="A63" s="177" t="s">
        <v>75</v>
      </c>
      <c r="B63" s="93">
        <v>1</v>
      </c>
      <c r="C63" s="161"/>
      <c r="D63" s="105"/>
      <c r="E63" s="105"/>
      <c r="F63" s="106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8"/>
      <c r="AK63" s="109">
        <f>COUNTA(F63:AJ63)</f>
        <v>0</v>
      </c>
      <c r="AL63" s="36">
        <f>AM63</f>
        <v>0</v>
      </c>
      <c r="AM63" s="37">
        <f>AO63-AN63</f>
        <v>0</v>
      </c>
      <c r="AN63" s="37">
        <f>SUM(AQ63*BD$65,AR63*BD$66,AS63*BD$67,AT63*BD$68,AU63*BD$69,AV63*BD$70,AW63*BD$71,AX63*BD$72,AY63*BD$73)</f>
        <v>0</v>
      </c>
      <c r="AO63" s="37">
        <f>SUM(AQ63*BC$65,AR63*BC$66,AS63*BC$67,AT63*BC$68,AU63*BC$69,AV63*BC$70,AW63*BC$71,AX63*BC$72,AY63*BC$73)</f>
        <v>0</v>
      </c>
      <c r="AP63" s="37">
        <f t="shared" ref="AP63:AP77" si="40">AZ63*3000</f>
        <v>0</v>
      </c>
      <c r="AQ63" s="38">
        <f>COUNTIF(F63:AJ63,"1")</f>
        <v>0</v>
      </c>
      <c r="AR63" s="39">
        <f t="shared" ref="AR63:AR87" si="41">COUNTIF(F63:AJ63,"1.5")</f>
        <v>0</v>
      </c>
      <c r="AS63" s="39">
        <f t="shared" ref="AS63:AS87" si="42">COUNTIF(F63:AJ63,"2")</f>
        <v>0</v>
      </c>
      <c r="AT63" s="39">
        <f t="shared" ref="AT63:AT87" si="43">COUNTIF(F63:AJ63,"2.5")</f>
        <v>0</v>
      </c>
      <c r="AU63" s="39">
        <f t="shared" ref="AU63:AU87" si="44">COUNTIF(F63:AJ63,"3")</f>
        <v>0</v>
      </c>
      <c r="AV63" s="39">
        <f t="shared" ref="AV63:AV87" si="45">COUNTIF(F63:AJ63,"3.5")</f>
        <v>0</v>
      </c>
      <c r="AW63" s="39">
        <f t="shared" ref="AW63:AW87" si="46">COUNTIF(F63:AJ63,"4")</f>
        <v>0</v>
      </c>
      <c r="AX63" s="39">
        <f t="shared" ref="AX63:AX87" si="47">COUNTIF(F63:AJ63,"4.5")</f>
        <v>0</v>
      </c>
      <c r="AY63" s="40">
        <f t="shared" ref="AY63:AY87" si="48">COUNTIF(F63:AJ63,"5")</f>
        <v>0</v>
      </c>
      <c r="AZ63" s="41">
        <f t="shared" ref="AZ63:AZ87" si="49">SUM(AQ63:AY63)</f>
        <v>0</v>
      </c>
      <c r="BB63" s="42" t="s">
        <v>76</v>
      </c>
      <c r="BC63" s="43"/>
      <c r="BD63" s="44"/>
    </row>
    <row r="64" spans="1:56" x14ac:dyDescent="0.2">
      <c r="A64" s="178"/>
      <c r="B64" s="94">
        <v>2</v>
      </c>
      <c r="C64" s="162"/>
      <c r="D64" s="110"/>
      <c r="E64" s="110"/>
      <c r="F64" s="111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3"/>
      <c r="AK64" s="114">
        <f>COUNTA(F64:AJ64)</f>
        <v>0</v>
      </c>
      <c r="AL64" s="45">
        <f>AM64</f>
        <v>0</v>
      </c>
      <c r="AM64" s="46">
        <f>AO64-AN64</f>
        <v>0</v>
      </c>
      <c r="AN64" s="46">
        <f t="shared" ref="AN64:AN87" si="50">SUM(AQ64*BD$65,AR64*BD$66,AS64*BD$67,AT64*BD$68,AU64*BD$69,AV64*BD$70,AW64*BD$71,AX64*BD$72,AY64*BD$73)</f>
        <v>0</v>
      </c>
      <c r="AO64" s="46">
        <f t="shared" ref="AO64:AO87" si="51">SUM(AQ64*BC$65,AR64*BC$66,AS64*BC$67,AT64*BC$68,AU64*BC$69,AV64*BC$70,AW64*BC$71,AX64*BC$72,AY64*BC$73)</f>
        <v>0</v>
      </c>
      <c r="AP64" s="46">
        <f t="shared" si="40"/>
        <v>0</v>
      </c>
      <c r="AQ64" s="47">
        <f t="shared" ref="AQ64:AQ87" si="52">COUNTIF(F64:AJ64,"1")</f>
        <v>0</v>
      </c>
      <c r="AR64" s="48">
        <f t="shared" si="41"/>
        <v>0</v>
      </c>
      <c r="AS64" s="48">
        <f t="shared" si="42"/>
        <v>0</v>
      </c>
      <c r="AT64" s="48">
        <f t="shared" si="43"/>
        <v>0</v>
      </c>
      <c r="AU64" s="48">
        <f t="shared" si="44"/>
        <v>0</v>
      </c>
      <c r="AV64" s="48">
        <f t="shared" si="45"/>
        <v>0</v>
      </c>
      <c r="AW64" s="48">
        <f t="shared" si="46"/>
        <v>0</v>
      </c>
      <c r="AX64" s="48">
        <f t="shared" si="47"/>
        <v>0</v>
      </c>
      <c r="AY64" s="49">
        <f t="shared" si="48"/>
        <v>0</v>
      </c>
      <c r="AZ64" s="50">
        <f t="shared" si="49"/>
        <v>0</v>
      </c>
      <c r="BB64" s="51" t="s">
        <v>14</v>
      </c>
      <c r="BC64" s="51" t="s">
        <v>60</v>
      </c>
      <c r="BD64" s="52" t="s">
        <v>61</v>
      </c>
    </row>
    <row r="65" spans="1:56" x14ac:dyDescent="0.2">
      <c r="A65" s="178"/>
      <c r="B65" s="94">
        <v>3</v>
      </c>
      <c r="C65" s="162"/>
      <c r="D65" s="110"/>
      <c r="E65" s="110"/>
      <c r="F65" s="111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3"/>
      <c r="AK65" s="114">
        <f t="shared" ref="AK65:AK87" si="53">COUNTA(F65:AJ65)</f>
        <v>0</v>
      </c>
      <c r="AL65" s="45">
        <f>AM65</f>
        <v>0</v>
      </c>
      <c r="AM65" s="46">
        <f t="shared" ref="AM64:AM87" si="54">AO65-AN65</f>
        <v>0</v>
      </c>
      <c r="AN65" s="46">
        <f t="shared" si="50"/>
        <v>0</v>
      </c>
      <c r="AO65" s="46">
        <f t="shared" si="51"/>
        <v>0</v>
      </c>
      <c r="AP65" s="46">
        <f t="shared" si="40"/>
        <v>0</v>
      </c>
      <c r="AQ65" s="47">
        <f t="shared" si="52"/>
        <v>0</v>
      </c>
      <c r="AR65" s="48">
        <f t="shared" si="41"/>
        <v>0</v>
      </c>
      <c r="AS65" s="48">
        <f t="shared" si="42"/>
        <v>0</v>
      </c>
      <c r="AT65" s="48">
        <f t="shared" si="43"/>
        <v>0</v>
      </c>
      <c r="AU65" s="48">
        <f t="shared" si="44"/>
        <v>0</v>
      </c>
      <c r="AV65" s="48">
        <f t="shared" si="45"/>
        <v>0</v>
      </c>
      <c r="AW65" s="48">
        <f t="shared" si="46"/>
        <v>0</v>
      </c>
      <c r="AX65" s="48">
        <f t="shared" si="47"/>
        <v>0</v>
      </c>
      <c r="AY65" s="49">
        <f t="shared" si="48"/>
        <v>0</v>
      </c>
      <c r="AZ65" s="50">
        <f t="shared" si="49"/>
        <v>0</v>
      </c>
      <c r="BB65" s="102" t="s">
        <v>62</v>
      </c>
      <c r="BC65" s="103">
        <v>1500</v>
      </c>
      <c r="BD65" s="53">
        <f t="shared" ref="BD65:BD73" si="55">IF(BC65&gt;3000,BC65-3000,0)</f>
        <v>0</v>
      </c>
    </row>
    <row r="66" spans="1:56" x14ac:dyDescent="0.2">
      <c r="A66" s="178"/>
      <c r="B66" s="94">
        <v>4</v>
      </c>
      <c r="C66" s="162"/>
      <c r="D66" s="110"/>
      <c r="E66" s="110"/>
      <c r="F66" s="111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3"/>
      <c r="AK66" s="114">
        <f t="shared" si="53"/>
        <v>0</v>
      </c>
      <c r="AL66" s="45">
        <f>AM66</f>
        <v>0</v>
      </c>
      <c r="AM66" s="46">
        <f t="shared" si="54"/>
        <v>0</v>
      </c>
      <c r="AN66" s="46">
        <f t="shared" si="50"/>
        <v>0</v>
      </c>
      <c r="AO66" s="46">
        <f t="shared" si="51"/>
        <v>0</v>
      </c>
      <c r="AP66" s="46">
        <f t="shared" si="40"/>
        <v>0</v>
      </c>
      <c r="AQ66" s="47">
        <f t="shared" si="52"/>
        <v>0</v>
      </c>
      <c r="AR66" s="48">
        <f t="shared" si="41"/>
        <v>0</v>
      </c>
      <c r="AS66" s="48">
        <f t="shared" si="42"/>
        <v>0</v>
      </c>
      <c r="AT66" s="48">
        <f t="shared" si="43"/>
        <v>0</v>
      </c>
      <c r="AU66" s="48">
        <f t="shared" si="44"/>
        <v>0</v>
      </c>
      <c r="AV66" s="48">
        <f t="shared" si="45"/>
        <v>0</v>
      </c>
      <c r="AW66" s="48">
        <f t="shared" si="46"/>
        <v>0</v>
      </c>
      <c r="AX66" s="48">
        <f t="shared" si="47"/>
        <v>0</v>
      </c>
      <c r="AY66" s="49">
        <f t="shared" si="48"/>
        <v>0</v>
      </c>
      <c r="AZ66" s="50">
        <f t="shared" si="49"/>
        <v>0</v>
      </c>
      <c r="BB66" s="102" t="s">
        <v>63</v>
      </c>
      <c r="BC66" s="103">
        <v>1500</v>
      </c>
      <c r="BD66" s="53">
        <f t="shared" si="55"/>
        <v>0</v>
      </c>
    </row>
    <row r="67" spans="1:56" x14ac:dyDescent="0.2">
      <c r="A67" s="178"/>
      <c r="B67" s="95">
        <v>5</v>
      </c>
      <c r="C67" s="163"/>
      <c r="D67" s="115"/>
      <c r="E67" s="115"/>
      <c r="F67" s="116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8"/>
      <c r="AK67" s="114">
        <f t="shared" si="53"/>
        <v>0</v>
      </c>
      <c r="AL67" s="45">
        <f>AM67</f>
        <v>0</v>
      </c>
      <c r="AM67" s="46">
        <f t="shared" si="54"/>
        <v>0</v>
      </c>
      <c r="AN67" s="46">
        <f t="shared" si="50"/>
        <v>0</v>
      </c>
      <c r="AO67" s="46">
        <f t="shared" si="51"/>
        <v>0</v>
      </c>
      <c r="AP67" s="46">
        <f t="shared" si="40"/>
        <v>0</v>
      </c>
      <c r="AQ67" s="47">
        <f t="shared" si="52"/>
        <v>0</v>
      </c>
      <c r="AR67" s="48">
        <f t="shared" si="41"/>
        <v>0</v>
      </c>
      <c r="AS67" s="48">
        <f t="shared" si="42"/>
        <v>0</v>
      </c>
      <c r="AT67" s="48">
        <f t="shared" si="43"/>
        <v>0</v>
      </c>
      <c r="AU67" s="48">
        <f t="shared" si="44"/>
        <v>0</v>
      </c>
      <c r="AV67" s="48">
        <f t="shared" si="45"/>
        <v>0</v>
      </c>
      <c r="AW67" s="48">
        <f t="shared" si="46"/>
        <v>0</v>
      </c>
      <c r="AX67" s="48">
        <f t="shared" si="47"/>
        <v>0</v>
      </c>
      <c r="AY67" s="49">
        <f t="shared" si="48"/>
        <v>0</v>
      </c>
      <c r="AZ67" s="50">
        <f t="shared" si="49"/>
        <v>0</v>
      </c>
      <c r="BB67" s="102" t="s">
        <v>64</v>
      </c>
      <c r="BC67" s="103">
        <v>1500</v>
      </c>
      <c r="BD67" s="53">
        <f t="shared" si="55"/>
        <v>0</v>
      </c>
    </row>
    <row r="68" spans="1:56" x14ac:dyDescent="0.2">
      <c r="A68" s="178"/>
      <c r="B68" s="96">
        <v>6</v>
      </c>
      <c r="C68" s="164"/>
      <c r="D68" s="119"/>
      <c r="E68" s="119"/>
      <c r="F68" s="120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2"/>
      <c r="AK68" s="123">
        <f t="shared" si="53"/>
        <v>0</v>
      </c>
      <c r="AL68" s="56">
        <f>AM68</f>
        <v>0</v>
      </c>
      <c r="AM68" s="57">
        <f t="shared" si="54"/>
        <v>0</v>
      </c>
      <c r="AN68" s="57">
        <f t="shared" si="50"/>
        <v>0</v>
      </c>
      <c r="AO68" s="57">
        <f t="shared" si="51"/>
        <v>0</v>
      </c>
      <c r="AP68" s="57">
        <f t="shared" si="40"/>
        <v>0</v>
      </c>
      <c r="AQ68" s="59">
        <f t="shared" si="52"/>
        <v>0</v>
      </c>
      <c r="AR68" s="60">
        <f t="shared" si="41"/>
        <v>0</v>
      </c>
      <c r="AS68" s="60">
        <f t="shared" si="42"/>
        <v>0</v>
      </c>
      <c r="AT68" s="60">
        <f t="shared" si="43"/>
        <v>0</v>
      </c>
      <c r="AU68" s="60">
        <f t="shared" si="44"/>
        <v>0</v>
      </c>
      <c r="AV68" s="60">
        <f t="shared" si="45"/>
        <v>0</v>
      </c>
      <c r="AW68" s="60">
        <f t="shared" si="46"/>
        <v>0</v>
      </c>
      <c r="AX68" s="60">
        <f t="shared" si="47"/>
        <v>0</v>
      </c>
      <c r="AY68" s="61">
        <f t="shared" si="48"/>
        <v>0</v>
      </c>
      <c r="AZ68" s="62">
        <f t="shared" si="49"/>
        <v>0</v>
      </c>
      <c r="BB68" s="102" t="s">
        <v>65</v>
      </c>
      <c r="BC68" s="103">
        <v>2000</v>
      </c>
      <c r="BD68" s="53">
        <f t="shared" si="55"/>
        <v>0</v>
      </c>
    </row>
    <row r="69" spans="1:56" x14ac:dyDescent="0.2">
      <c r="A69" s="178"/>
      <c r="B69" s="94">
        <v>7</v>
      </c>
      <c r="C69" s="162"/>
      <c r="D69" s="110"/>
      <c r="E69" s="110"/>
      <c r="F69" s="111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3"/>
      <c r="AK69" s="114">
        <f t="shared" si="53"/>
        <v>0</v>
      </c>
      <c r="AL69" s="45">
        <f>AM69</f>
        <v>0</v>
      </c>
      <c r="AM69" s="46">
        <f t="shared" si="54"/>
        <v>0</v>
      </c>
      <c r="AN69" s="46">
        <f t="shared" si="50"/>
        <v>0</v>
      </c>
      <c r="AO69" s="46">
        <f t="shared" si="51"/>
        <v>0</v>
      </c>
      <c r="AP69" s="46">
        <f t="shared" si="40"/>
        <v>0</v>
      </c>
      <c r="AQ69" s="47">
        <f t="shared" si="52"/>
        <v>0</v>
      </c>
      <c r="AR69" s="48">
        <f t="shared" si="41"/>
        <v>0</v>
      </c>
      <c r="AS69" s="48">
        <f t="shared" si="42"/>
        <v>0</v>
      </c>
      <c r="AT69" s="48">
        <f t="shared" si="43"/>
        <v>0</v>
      </c>
      <c r="AU69" s="48">
        <f t="shared" si="44"/>
        <v>0</v>
      </c>
      <c r="AV69" s="48">
        <f t="shared" si="45"/>
        <v>0</v>
      </c>
      <c r="AW69" s="48">
        <f t="shared" si="46"/>
        <v>0</v>
      </c>
      <c r="AX69" s="48">
        <f t="shared" si="47"/>
        <v>0</v>
      </c>
      <c r="AY69" s="49">
        <f t="shared" si="48"/>
        <v>0</v>
      </c>
      <c r="AZ69" s="50">
        <f t="shared" si="49"/>
        <v>0</v>
      </c>
      <c r="BB69" s="102" t="s">
        <v>66</v>
      </c>
      <c r="BC69" s="103">
        <v>2500</v>
      </c>
      <c r="BD69" s="53">
        <f t="shared" si="55"/>
        <v>0</v>
      </c>
    </row>
    <row r="70" spans="1:56" x14ac:dyDescent="0.2">
      <c r="A70" s="178"/>
      <c r="B70" s="94">
        <v>8</v>
      </c>
      <c r="C70" s="162"/>
      <c r="D70" s="110"/>
      <c r="E70" s="110"/>
      <c r="F70" s="111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3"/>
      <c r="AK70" s="114">
        <f t="shared" si="53"/>
        <v>0</v>
      </c>
      <c r="AL70" s="45">
        <f>AM70</f>
        <v>0</v>
      </c>
      <c r="AM70" s="46">
        <f t="shared" si="54"/>
        <v>0</v>
      </c>
      <c r="AN70" s="46">
        <f t="shared" si="50"/>
        <v>0</v>
      </c>
      <c r="AO70" s="46">
        <f t="shared" si="51"/>
        <v>0</v>
      </c>
      <c r="AP70" s="46">
        <f t="shared" si="40"/>
        <v>0</v>
      </c>
      <c r="AQ70" s="47">
        <f t="shared" si="52"/>
        <v>0</v>
      </c>
      <c r="AR70" s="48">
        <f t="shared" si="41"/>
        <v>0</v>
      </c>
      <c r="AS70" s="48">
        <f t="shared" si="42"/>
        <v>0</v>
      </c>
      <c r="AT70" s="48">
        <f t="shared" si="43"/>
        <v>0</v>
      </c>
      <c r="AU70" s="48">
        <f t="shared" si="44"/>
        <v>0</v>
      </c>
      <c r="AV70" s="48">
        <f t="shared" si="45"/>
        <v>0</v>
      </c>
      <c r="AW70" s="48">
        <f t="shared" si="46"/>
        <v>0</v>
      </c>
      <c r="AX70" s="48">
        <f t="shared" si="47"/>
        <v>0</v>
      </c>
      <c r="AY70" s="49">
        <f t="shared" si="48"/>
        <v>0</v>
      </c>
      <c r="AZ70" s="50">
        <f t="shared" si="49"/>
        <v>0</v>
      </c>
      <c r="BB70" s="102" t="s">
        <v>67</v>
      </c>
      <c r="BC70" s="103">
        <v>3000</v>
      </c>
      <c r="BD70" s="53">
        <f t="shared" si="55"/>
        <v>0</v>
      </c>
    </row>
    <row r="71" spans="1:56" x14ac:dyDescent="0.2">
      <c r="A71" s="178"/>
      <c r="B71" s="94">
        <v>9</v>
      </c>
      <c r="C71" s="162"/>
      <c r="D71" s="110"/>
      <c r="E71" s="110"/>
      <c r="F71" s="111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3"/>
      <c r="AK71" s="114">
        <f t="shared" si="53"/>
        <v>0</v>
      </c>
      <c r="AL71" s="45">
        <f>AM71</f>
        <v>0</v>
      </c>
      <c r="AM71" s="46">
        <f t="shared" si="54"/>
        <v>0</v>
      </c>
      <c r="AN71" s="46">
        <f t="shared" si="50"/>
        <v>0</v>
      </c>
      <c r="AO71" s="46">
        <f t="shared" si="51"/>
        <v>0</v>
      </c>
      <c r="AP71" s="46">
        <f t="shared" si="40"/>
        <v>0</v>
      </c>
      <c r="AQ71" s="47">
        <f t="shared" si="52"/>
        <v>0</v>
      </c>
      <c r="AR71" s="48">
        <f t="shared" si="41"/>
        <v>0</v>
      </c>
      <c r="AS71" s="48">
        <f t="shared" si="42"/>
        <v>0</v>
      </c>
      <c r="AT71" s="48">
        <f t="shared" si="43"/>
        <v>0</v>
      </c>
      <c r="AU71" s="48">
        <f t="shared" si="44"/>
        <v>0</v>
      </c>
      <c r="AV71" s="48">
        <f t="shared" si="45"/>
        <v>0</v>
      </c>
      <c r="AW71" s="48">
        <f t="shared" si="46"/>
        <v>0</v>
      </c>
      <c r="AX71" s="48">
        <f t="shared" si="47"/>
        <v>0</v>
      </c>
      <c r="AY71" s="49">
        <f t="shared" si="48"/>
        <v>0</v>
      </c>
      <c r="AZ71" s="50">
        <f t="shared" si="49"/>
        <v>0</v>
      </c>
      <c r="BB71" s="102" t="s">
        <v>68</v>
      </c>
      <c r="BC71" s="103">
        <v>3500</v>
      </c>
      <c r="BD71" s="53">
        <f t="shared" si="55"/>
        <v>500</v>
      </c>
    </row>
    <row r="72" spans="1:56" x14ac:dyDescent="0.2">
      <c r="A72" s="178"/>
      <c r="B72" s="95">
        <v>10</v>
      </c>
      <c r="C72" s="163"/>
      <c r="D72" s="115"/>
      <c r="E72" s="115"/>
      <c r="F72" s="116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8"/>
      <c r="AK72" s="114">
        <f t="shared" si="53"/>
        <v>0</v>
      </c>
      <c r="AL72" s="45">
        <f t="shared" ref="AL64:AL87" si="56">AM72</f>
        <v>0</v>
      </c>
      <c r="AM72" s="46">
        <f t="shared" si="54"/>
        <v>0</v>
      </c>
      <c r="AN72" s="46">
        <f t="shared" si="50"/>
        <v>0</v>
      </c>
      <c r="AO72" s="46">
        <f t="shared" si="51"/>
        <v>0</v>
      </c>
      <c r="AP72" s="46">
        <f t="shared" si="40"/>
        <v>0</v>
      </c>
      <c r="AQ72" s="47">
        <f t="shared" si="52"/>
        <v>0</v>
      </c>
      <c r="AR72" s="48">
        <f t="shared" si="41"/>
        <v>0</v>
      </c>
      <c r="AS72" s="48">
        <f t="shared" si="42"/>
        <v>0</v>
      </c>
      <c r="AT72" s="48">
        <f t="shared" si="43"/>
        <v>0</v>
      </c>
      <c r="AU72" s="48">
        <f t="shared" si="44"/>
        <v>0</v>
      </c>
      <c r="AV72" s="48">
        <f t="shared" si="45"/>
        <v>0</v>
      </c>
      <c r="AW72" s="48">
        <f t="shared" si="46"/>
        <v>0</v>
      </c>
      <c r="AX72" s="48">
        <f t="shared" si="47"/>
        <v>0</v>
      </c>
      <c r="AY72" s="49">
        <f t="shared" si="48"/>
        <v>0</v>
      </c>
      <c r="AZ72" s="50">
        <f t="shared" si="49"/>
        <v>0</v>
      </c>
      <c r="BB72" s="102" t="s">
        <v>69</v>
      </c>
      <c r="BC72" s="103">
        <v>4000</v>
      </c>
      <c r="BD72" s="53">
        <f t="shared" si="55"/>
        <v>1000</v>
      </c>
    </row>
    <row r="73" spans="1:56" x14ac:dyDescent="0.2">
      <c r="A73" s="178"/>
      <c r="B73" s="96">
        <v>11</v>
      </c>
      <c r="C73" s="164"/>
      <c r="D73" s="119"/>
      <c r="E73" s="119"/>
      <c r="F73" s="120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2"/>
      <c r="AK73" s="123">
        <f t="shared" si="53"/>
        <v>0</v>
      </c>
      <c r="AL73" s="56">
        <f>AM73</f>
        <v>0</v>
      </c>
      <c r="AM73" s="57">
        <f t="shared" si="54"/>
        <v>0</v>
      </c>
      <c r="AN73" s="57">
        <f t="shared" si="50"/>
        <v>0</v>
      </c>
      <c r="AO73" s="57">
        <f t="shared" si="51"/>
        <v>0</v>
      </c>
      <c r="AP73" s="57">
        <f t="shared" si="40"/>
        <v>0</v>
      </c>
      <c r="AQ73" s="59">
        <f t="shared" si="52"/>
        <v>0</v>
      </c>
      <c r="AR73" s="60">
        <f t="shared" si="41"/>
        <v>0</v>
      </c>
      <c r="AS73" s="60">
        <f t="shared" si="42"/>
        <v>0</v>
      </c>
      <c r="AT73" s="60">
        <f t="shared" si="43"/>
        <v>0</v>
      </c>
      <c r="AU73" s="60">
        <f t="shared" si="44"/>
        <v>0</v>
      </c>
      <c r="AV73" s="60">
        <f t="shared" si="45"/>
        <v>0</v>
      </c>
      <c r="AW73" s="60">
        <f t="shared" si="46"/>
        <v>0</v>
      </c>
      <c r="AX73" s="60">
        <f t="shared" si="47"/>
        <v>0</v>
      </c>
      <c r="AY73" s="61">
        <f t="shared" si="48"/>
        <v>0</v>
      </c>
      <c r="AZ73" s="62">
        <f t="shared" si="49"/>
        <v>0</v>
      </c>
      <c r="BB73" s="102" t="s">
        <v>70</v>
      </c>
      <c r="BC73" s="103">
        <v>4500</v>
      </c>
      <c r="BD73" s="53">
        <f t="shared" si="55"/>
        <v>1500</v>
      </c>
    </row>
    <row r="74" spans="1:56" x14ac:dyDescent="0.2">
      <c r="A74" s="178"/>
      <c r="B74" s="94">
        <v>12</v>
      </c>
      <c r="C74" s="162"/>
      <c r="D74" s="110"/>
      <c r="E74" s="110"/>
      <c r="F74" s="111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3"/>
      <c r="AK74" s="114">
        <f t="shared" si="53"/>
        <v>0</v>
      </c>
      <c r="AL74" s="45">
        <f>AM74</f>
        <v>0</v>
      </c>
      <c r="AM74" s="46">
        <f t="shared" si="54"/>
        <v>0</v>
      </c>
      <c r="AN74" s="46">
        <f t="shared" si="50"/>
        <v>0</v>
      </c>
      <c r="AO74" s="46">
        <f t="shared" si="51"/>
        <v>0</v>
      </c>
      <c r="AP74" s="46">
        <f t="shared" si="40"/>
        <v>0</v>
      </c>
      <c r="AQ74" s="47">
        <f t="shared" si="52"/>
        <v>0</v>
      </c>
      <c r="AR74" s="48">
        <f t="shared" si="41"/>
        <v>0</v>
      </c>
      <c r="AS74" s="48">
        <f t="shared" si="42"/>
        <v>0</v>
      </c>
      <c r="AT74" s="48">
        <f t="shared" si="43"/>
        <v>0</v>
      </c>
      <c r="AU74" s="48">
        <f t="shared" si="44"/>
        <v>0</v>
      </c>
      <c r="AV74" s="48">
        <f t="shared" si="45"/>
        <v>0</v>
      </c>
      <c r="AW74" s="48">
        <f t="shared" si="46"/>
        <v>0</v>
      </c>
      <c r="AX74" s="48">
        <f t="shared" si="47"/>
        <v>0</v>
      </c>
      <c r="AY74" s="49">
        <f t="shared" si="48"/>
        <v>0</v>
      </c>
      <c r="AZ74" s="50">
        <f t="shared" si="49"/>
        <v>0</v>
      </c>
    </row>
    <row r="75" spans="1:56" x14ac:dyDescent="0.2">
      <c r="A75" s="178"/>
      <c r="B75" s="94">
        <v>13</v>
      </c>
      <c r="C75" s="162"/>
      <c r="D75" s="110"/>
      <c r="E75" s="110"/>
      <c r="F75" s="111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3"/>
      <c r="AK75" s="114">
        <f t="shared" si="53"/>
        <v>0</v>
      </c>
      <c r="AL75" s="45">
        <f t="shared" si="56"/>
        <v>0</v>
      </c>
      <c r="AM75" s="46">
        <f t="shared" si="54"/>
        <v>0</v>
      </c>
      <c r="AN75" s="46">
        <f t="shared" si="50"/>
        <v>0</v>
      </c>
      <c r="AO75" s="46">
        <f t="shared" si="51"/>
        <v>0</v>
      </c>
      <c r="AP75" s="46">
        <f t="shared" si="40"/>
        <v>0</v>
      </c>
      <c r="AQ75" s="47">
        <f t="shared" si="52"/>
        <v>0</v>
      </c>
      <c r="AR75" s="48">
        <f t="shared" si="41"/>
        <v>0</v>
      </c>
      <c r="AS75" s="48">
        <f t="shared" si="42"/>
        <v>0</v>
      </c>
      <c r="AT75" s="48">
        <f t="shared" si="43"/>
        <v>0</v>
      </c>
      <c r="AU75" s="48">
        <f t="shared" si="44"/>
        <v>0</v>
      </c>
      <c r="AV75" s="48">
        <f t="shared" si="45"/>
        <v>0</v>
      </c>
      <c r="AW75" s="48">
        <f t="shared" si="46"/>
        <v>0</v>
      </c>
      <c r="AX75" s="48">
        <f t="shared" si="47"/>
        <v>0</v>
      </c>
      <c r="AY75" s="49">
        <f t="shared" si="48"/>
        <v>0</v>
      </c>
      <c r="AZ75" s="50">
        <f t="shared" si="49"/>
        <v>0</v>
      </c>
    </row>
    <row r="76" spans="1:56" x14ac:dyDescent="0.2">
      <c r="A76" s="178"/>
      <c r="B76" s="94">
        <v>14</v>
      </c>
      <c r="C76" s="162"/>
      <c r="D76" s="110"/>
      <c r="E76" s="110"/>
      <c r="F76" s="111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3"/>
      <c r="AK76" s="114">
        <f t="shared" si="53"/>
        <v>0</v>
      </c>
      <c r="AL76" s="45">
        <f>AM76</f>
        <v>0</v>
      </c>
      <c r="AM76" s="46">
        <f t="shared" si="54"/>
        <v>0</v>
      </c>
      <c r="AN76" s="46">
        <f t="shared" si="50"/>
        <v>0</v>
      </c>
      <c r="AO76" s="46">
        <f t="shared" si="51"/>
        <v>0</v>
      </c>
      <c r="AP76" s="46">
        <f t="shared" si="40"/>
        <v>0</v>
      </c>
      <c r="AQ76" s="47">
        <f t="shared" si="52"/>
        <v>0</v>
      </c>
      <c r="AR76" s="48">
        <f t="shared" si="41"/>
        <v>0</v>
      </c>
      <c r="AS76" s="48">
        <f t="shared" si="42"/>
        <v>0</v>
      </c>
      <c r="AT76" s="48">
        <f t="shared" si="43"/>
        <v>0</v>
      </c>
      <c r="AU76" s="48">
        <f t="shared" si="44"/>
        <v>0</v>
      </c>
      <c r="AV76" s="48">
        <f t="shared" si="45"/>
        <v>0</v>
      </c>
      <c r="AW76" s="48">
        <f t="shared" si="46"/>
        <v>0</v>
      </c>
      <c r="AX76" s="48">
        <f t="shared" si="47"/>
        <v>0</v>
      </c>
      <c r="AY76" s="49">
        <f t="shared" si="48"/>
        <v>0</v>
      </c>
      <c r="AZ76" s="50">
        <f t="shared" si="49"/>
        <v>0</v>
      </c>
    </row>
    <row r="77" spans="1:56" ht="20.5" thickBot="1" x14ac:dyDescent="0.25">
      <c r="A77" s="178"/>
      <c r="B77" s="95">
        <v>15</v>
      </c>
      <c r="C77" s="163"/>
      <c r="D77" s="115"/>
      <c r="E77" s="115"/>
      <c r="F77" s="116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8"/>
      <c r="AK77" s="114">
        <f t="shared" si="53"/>
        <v>0</v>
      </c>
      <c r="AL77" s="45">
        <f t="shared" si="56"/>
        <v>0</v>
      </c>
      <c r="AM77" s="46">
        <f t="shared" si="54"/>
        <v>0</v>
      </c>
      <c r="AN77" s="46">
        <f t="shared" si="50"/>
        <v>0</v>
      </c>
      <c r="AO77" s="46">
        <f t="shared" si="51"/>
        <v>0</v>
      </c>
      <c r="AP77" s="46">
        <f t="shared" si="40"/>
        <v>0</v>
      </c>
      <c r="AQ77" s="47">
        <f t="shared" si="52"/>
        <v>0</v>
      </c>
      <c r="AR77" s="48">
        <f t="shared" si="41"/>
        <v>0</v>
      </c>
      <c r="AS77" s="48">
        <f t="shared" si="42"/>
        <v>0</v>
      </c>
      <c r="AT77" s="48">
        <f t="shared" si="43"/>
        <v>0</v>
      </c>
      <c r="AU77" s="48">
        <f t="shared" si="44"/>
        <v>0</v>
      </c>
      <c r="AV77" s="48">
        <f t="shared" si="45"/>
        <v>0</v>
      </c>
      <c r="AW77" s="48">
        <f t="shared" si="46"/>
        <v>0</v>
      </c>
      <c r="AX77" s="48">
        <f t="shared" si="47"/>
        <v>0</v>
      </c>
      <c r="AY77" s="49">
        <f t="shared" si="48"/>
        <v>0</v>
      </c>
      <c r="AZ77" s="50">
        <f t="shared" si="49"/>
        <v>0</v>
      </c>
    </row>
    <row r="78" spans="1:56" hidden="1" outlineLevel="1" x14ac:dyDescent="0.2">
      <c r="A78" s="178"/>
      <c r="B78" s="96">
        <v>16</v>
      </c>
      <c r="C78" s="166"/>
      <c r="D78" s="172"/>
      <c r="E78" s="147"/>
      <c r="F78" s="148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50"/>
      <c r="AK78" s="151">
        <f t="shared" si="53"/>
        <v>0</v>
      </c>
      <c r="AL78" s="56">
        <f t="shared" si="56"/>
        <v>0</v>
      </c>
      <c r="AM78" s="57">
        <f t="shared" si="54"/>
        <v>0</v>
      </c>
      <c r="AN78" s="57">
        <f t="shared" si="50"/>
        <v>0</v>
      </c>
      <c r="AO78" s="57">
        <f t="shared" si="51"/>
        <v>0</v>
      </c>
      <c r="AP78" s="57">
        <f>AZ78*3000</f>
        <v>0</v>
      </c>
      <c r="AQ78" s="59">
        <f t="shared" si="52"/>
        <v>0</v>
      </c>
      <c r="AR78" s="60">
        <f t="shared" si="41"/>
        <v>0</v>
      </c>
      <c r="AS78" s="60">
        <f t="shared" si="42"/>
        <v>0</v>
      </c>
      <c r="AT78" s="60">
        <f t="shared" si="43"/>
        <v>0</v>
      </c>
      <c r="AU78" s="60">
        <f t="shared" si="44"/>
        <v>0</v>
      </c>
      <c r="AV78" s="60">
        <f t="shared" si="45"/>
        <v>0</v>
      </c>
      <c r="AW78" s="60">
        <f t="shared" si="46"/>
        <v>0</v>
      </c>
      <c r="AX78" s="60">
        <f t="shared" si="47"/>
        <v>0</v>
      </c>
      <c r="AY78" s="61">
        <f t="shared" si="48"/>
        <v>0</v>
      </c>
      <c r="AZ78" s="62">
        <f t="shared" si="49"/>
        <v>0</v>
      </c>
    </row>
    <row r="79" spans="1:56" hidden="1" outlineLevel="1" x14ac:dyDescent="0.2">
      <c r="A79" s="178"/>
      <c r="B79" s="94">
        <v>17</v>
      </c>
      <c r="C79" s="167"/>
      <c r="D79" s="173"/>
      <c r="E79" s="136"/>
      <c r="F79" s="137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9"/>
      <c r="AK79" s="140">
        <f t="shared" si="53"/>
        <v>0</v>
      </c>
      <c r="AL79" s="45">
        <f t="shared" si="56"/>
        <v>0</v>
      </c>
      <c r="AM79" s="46">
        <f t="shared" si="54"/>
        <v>0</v>
      </c>
      <c r="AN79" s="46">
        <f t="shared" si="50"/>
        <v>0</v>
      </c>
      <c r="AO79" s="46">
        <f t="shared" si="51"/>
        <v>0</v>
      </c>
      <c r="AP79" s="46">
        <f t="shared" ref="AP79:AP87" si="57">AZ79*3000</f>
        <v>0</v>
      </c>
      <c r="AQ79" s="47">
        <f t="shared" si="52"/>
        <v>0</v>
      </c>
      <c r="AR79" s="48">
        <f t="shared" si="41"/>
        <v>0</v>
      </c>
      <c r="AS79" s="48">
        <f t="shared" si="42"/>
        <v>0</v>
      </c>
      <c r="AT79" s="48">
        <f t="shared" si="43"/>
        <v>0</v>
      </c>
      <c r="AU79" s="48">
        <f t="shared" si="44"/>
        <v>0</v>
      </c>
      <c r="AV79" s="48">
        <f t="shared" si="45"/>
        <v>0</v>
      </c>
      <c r="AW79" s="48">
        <f t="shared" si="46"/>
        <v>0</v>
      </c>
      <c r="AX79" s="48">
        <f t="shared" si="47"/>
        <v>0</v>
      </c>
      <c r="AY79" s="49">
        <f t="shared" si="48"/>
        <v>0</v>
      </c>
      <c r="AZ79" s="50">
        <f t="shared" si="49"/>
        <v>0</v>
      </c>
    </row>
    <row r="80" spans="1:56" hidden="1" outlineLevel="1" x14ac:dyDescent="0.2">
      <c r="A80" s="178"/>
      <c r="B80" s="94">
        <v>18</v>
      </c>
      <c r="C80" s="167"/>
      <c r="D80" s="173"/>
      <c r="E80" s="136"/>
      <c r="F80" s="137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9"/>
      <c r="AK80" s="140">
        <f t="shared" si="53"/>
        <v>0</v>
      </c>
      <c r="AL80" s="45">
        <f t="shared" si="56"/>
        <v>0</v>
      </c>
      <c r="AM80" s="46">
        <f t="shared" si="54"/>
        <v>0</v>
      </c>
      <c r="AN80" s="46">
        <f t="shared" si="50"/>
        <v>0</v>
      </c>
      <c r="AO80" s="46">
        <f t="shared" si="51"/>
        <v>0</v>
      </c>
      <c r="AP80" s="46">
        <f t="shared" si="57"/>
        <v>0</v>
      </c>
      <c r="AQ80" s="47">
        <f t="shared" si="52"/>
        <v>0</v>
      </c>
      <c r="AR80" s="48">
        <f t="shared" si="41"/>
        <v>0</v>
      </c>
      <c r="AS80" s="48">
        <f t="shared" si="42"/>
        <v>0</v>
      </c>
      <c r="AT80" s="48">
        <f t="shared" si="43"/>
        <v>0</v>
      </c>
      <c r="AU80" s="48">
        <f t="shared" si="44"/>
        <v>0</v>
      </c>
      <c r="AV80" s="48">
        <f t="shared" si="45"/>
        <v>0</v>
      </c>
      <c r="AW80" s="48">
        <f t="shared" si="46"/>
        <v>0</v>
      </c>
      <c r="AX80" s="48">
        <f t="shared" si="47"/>
        <v>0</v>
      </c>
      <c r="AY80" s="49">
        <f t="shared" si="48"/>
        <v>0</v>
      </c>
      <c r="AZ80" s="50">
        <f t="shared" si="49"/>
        <v>0</v>
      </c>
    </row>
    <row r="81" spans="1:52" hidden="1" outlineLevel="1" x14ac:dyDescent="0.2">
      <c r="A81" s="178"/>
      <c r="B81" s="94">
        <v>19</v>
      </c>
      <c r="C81" s="167"/>
      <c r="D81" s="173"/>
      <c r="E81" s="136"/>
      <c r="F81" s="137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9"/>
      <c r="AK81" s="140">
        <f t="shared" si="53"/>
        <v>0</v>
      </c>
      <c r="AL81" s="45">
        <f t="shared" si="56"/>
        <v>0</v>
      </c>
      <c r="AM81" s="46">
        <f t="shared" si="54"/>
        <v>0</v>
      </c>
      <c r="AN81" s="46">
        <f t="shared" si="50"/>
        <v>0</v>
      </c>
      <c r="AO81" s="46">
        <f t="shared" si="51"/>
        <v>0</v>
      </c>
      <c r="AP81" s="46">
        <f t="shared" si="57"/>
        <v>0</v>
      </c>
      <c r="AQ81" s="47">
        <f t="shared" si="52"/>
        <v>0</v>
      </c>
      <c r="AR81" s="48">
        <f t="shared" si="41"/>
        <v>0</v>
      </c>
      <c r="AS81" s="48">
        <f t="shared" si="42"/>
        <v>0</v>
      </c>
      <c r="AT81" s="48">
        <f t="shared" si="43"/>
        <v>0</v>
      </c>
      <c r="AU81" s="48">
        <f t="shared" si="44"/>
        <v>0</v>
      </c>
      <c r="AV81" s="48">
        <f t="shared" si="45"/>
        <v>0</v>
      </c>
      <c r="AW81" s="48">
        <f t="shared" si="46"/>
        <v>0</v>
      </c>
      <c r="AX81" s="48">
        <f t="shared" si="47"/>
        <v>0</v>
      </c>
      <c r="AY81" s="49">
        <f t="shared" si="48"/>
        <v>0</v>
      </c>
      <c r="AZ81" s="50">
        <f t="shared" si="49"/>
        <v>0</v>
      </c>
    </row>
    <row r="82" spans="1:52" hidden="1" outlineLevel="1" x14ac:dyDescent="0.2">
      <c r="A82" s="178"/>
      <c r="B82" s="97">
        <v>20</v>
      </c>
      <c r="C82" s="168"/>
      <c r="D82" s="174"/>
      <c r="E82" s="153"/>
      <c r="F82" s="154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6"/>
      <c r="AK82" s="157">
        <f t="shared" si="53"/>
        <v>0</v>
      </c>
      <c r="AL82" s="64">
        <f t="shared" si="56"/>
        <v>0</v>
      </c>
      <c r="AM82" s="55">
        <f t="shared" si="54"/>
        <v>0</v>
      </c>
      <c r="AN82" s="54">
        <f t="shared" si="50"/>
        <v>0</v>
      </c>
      <c r="AO82" s="55">
        <f t="shared" si="51"/>
        <v>0</v>
      </c>
      <c r="AP82" s="55">
        <f t="shared" si="57"/>
        <v>0</v>
      </c>
      <c r="AQ82" s="65">
        <f t="shared" si="52"/>
        <v>0</v>
      </c>
      <c r="AR82" s="66">
        <f t="shared" si="41"/>
        <v>0</v>
      </c>
      <c r="AS82" s="66">
        <f t="shared" si="42"/>
        <v>0</v>
      </c>
      <c r="AT82" s="66">
        <f t="shared" si="43"/>
        <v>0</v>
      </c>
      <c r="AU82" s="66">
        <f t="shared" si="44"/>
        <v>0</v>
      </c>
      <c r="AV82" s="66">
        <f t="shared" si="45"/>
        <v>0</v>
      </c>
      <c r="AW82" s="66">
        <f t="shared" si="46"/>
        <v>0</v>
      </c>
      <c r="AX82" s="66">
        <f t="shared" si="47"/>
        <v>0</v>
      </c>
      <c r="AY82" s="67">
        <f t="shared" si="48"/>
        <v>0</v>
      </c>
      <c r="AZ82" s="68">
        <f t="shared" si="49"/>
        <v>0</v>
      </c>
    </row>
    <row r="83" spans="1:52" hidden="1" outlineLevel="1" x14ac:dyDescent="0.2">
      <c r="A83" s="178"/>
      <c r="B83" s="96">
        <v>21</v>
      </c>
      <c r="C83" s="166"/>
      <c r="D83" s="172"/>
      <c r="E83" s="147"/>
      <c r="F83" s="148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50"/>
      <c r="AK83" s="151">
        <f t="shared" si="53"/>
        <v>0</v>
      </c>
      <c r="AL83" s="56">
        <f t="shared" si="56"/>
        <v>0</v>
      </c>
      <c r="AM83" s="57">
        <f t="shared" si="54"/>
        <v>0</v>
      </c>
      <c r="AN83" s="58">
        <f t="shared" si="50"/>
        <v>0</v>
      </c>
      <c r="AO83" s="57">
        <f t="shared" si="51"/>
        <v>0</v>
      </c>
      <c r="AP83" s="57">
        <f t="shared" si="57"/>
        <v>0</v>
      </c>
      <c r="AQ83" s="59">
        <f t="shared" si="52"/>
        <v>0</v>
      </c>
      <c r="AR83" s="60">
        <f t="shared" si="41"/>
        <v>0</v>
      </c>
      <c r="AS83" s="60">
        <f t="shared" si="42"/>
        <v>0</v>
      </c>
      <c r="AT83" s="60">
        <f t="shared" si="43"/>
        <v>0</v>
      </c>
      <c r="AU83" s="60">
        <f t="shared" si="44"/>
        <v>0</v>
      </c>
      <c r="AV83" s="60">
        <f t="shared" si="45"/>
        <v>0</v>
      </c>
      <c r="AW83" s="60">
        <f t="shared" si="46"/>
        <v>0</v>
      </c>
      <c r="AX83" s="60">
        <f t="shared" si="47"/>
        <v>0</v>
      </c>
      <c r="AY83" s="61">
        <f t="shared" si="48"/>
        <v>0</v>
      </c>
      <c r="AZ83" s="62">
        <f t="shared" si="49"/>
        <v>0</v>
      </c>
    </row>
    <row r="84" spans="1:52" hidden="1" outlineLevel="1" x14ac:dyDescent="0.2">
      <c r="A84" s="178"/>
      <c r="B84" s="94">
        <v>22</v>
      </c>
      <c r="C84" s="167"/>
      <c r="D84" s="173"/>
      <c r="E84" s="136"/>
      <c r="F84" s="137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9"/>
      <c r="AK84" s="140">
        <f t="shared" si="53"/>
        <v>0</v>
      </c>
      <c r="AL84" s="45">
        <f t="shared" si="56"/>
        <v>0</v>
      </c>
      <c r="AM84" s="46">
        <f t="shared" si="54"/>
        <v>0</v>
      </c>
      <c r="AN84" s="46">
        <f t="shared" si="50"/>
        <v>0</v>
      </c>
      <c r="AO84" s="46">
        <f t="shared" si="51"/>
        <v>0</v>
      </c>
      <c r="AP84" s="46">
        <f t="shared" si="57"/>
        <v>0</v>
      </c>
      <c r="AQ84" s="47">
        <f t="shared" si="52"/>
        <v>0</v>
      </c>
      <c r="AR84" s="48">
        <f t="shared" si="41"/>
        <v>0</v>
      </c>
      <c r="AS84" s="48">
        <f t="shared" si="42"/>
        <v>0</v>
      </c>
      <c r="AT84" s="48">
        <f t="shared" si="43"/>
        <v>0</v>
      </c>
      <c r="AU84" s="48">
        <f t="shared" si="44"/>
        <v>0</v>
      </c>
      <c r="AV84" s="48">
        <f t="shared" si="45"/>
        <v>0</v>
      </c>
      <c r="AW84" s="48">
        <f t="shared" si="46"/>
        <v>0</v>
      </c>
      <c r="AX84" s="48">
        <f t="shared" si="47"/>
        <v>0</v>
      </c>
      <c r="AY84" s="49">
        <f t="shared" si="48"/>
        <v>0</v>
      </c>
      <c r="AZ84" s="50">
        <f t="shared" si="49"/>
        <v>0</v>
      </c>
    </row>
    <row r="85" spans="1:52" hidden="1" outlineLevel="1" x14ac:dyDescent="0.2">
      <c r="A85" s="178"/>
      <c r="B85" s="94">
        <v>23</v>
      </c>
      <c r="C85" s="167"/>
      <c r="D85" s="173"/>
      <c r="E85" s="136"/>
      <c r="F85" s="137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9"/>
      <c r="AK85" s="140">
        <f t="shared" si="53"/>
        <v>0</v>
      </c>
      <c r="AL85" s="45">
        <f t="shared" si="56"/>
        <v>0</v>
      </c>
      <c r="AM85" s="46">
        <f t="shared" si="54"/>
        <v>0</v>
      </c>
      <c r="AN85" s="46">
        <f t="shared" si="50"/>
        <v>0</v>
      </c>
      <c r="AO85" s="46">
        <f t="shared" si="51"/>
        <v>0</v>
      </c>
      <c r="AP85" s="46">
        <f t="shared" si="57"/>
        <v>0</v>
      </c>
      <c r="AQ85" s="47">
        <f t="shared" si="52"/>
        <v>0</v>
      </c>
      <c r="AR85" s="48">
        <f t="shared" si="41"/>
        <v>0</v>
      </c>
      <c r="AS85" s="48">
        <f t="shared" si="42"/>
        <v>0</v>
      </c>
      <c r="AT85" s="48">
        <f t="shared" si="43"/>
        <v>0</v>
      </c>
      <c r="AU85" s="48">
        <f t="shared" si="44"/>
        <v>0</v>
      </c>
      <c r="AV85" s="48">
        <f t="shared" si="45"/>
        <v>0</v>
      </c>
      <c r="AW85" s="48">
        <f t="shared" si="46"/>
        <v>0</v>
      </c>
      <c r="AX85" s="48">
        <f t="shared" si="47"/>
        <v>0</v>
      </c>
      <c r="AY85" s="49">
        <f t="shared" si="48"/>
        <v>0</v>
      </c>
      <c r="AZ85" s="50">
        <f t="shared" si="49"/>
        <v>0</v>
      </c>
    </row>
    <row r="86" spans="1:52" hidden="1" outlineLevel="1" x14ac:dyDescent="0.2">
      <c r="A86" s="178"/>
      <c r="B86" s="94">
        <v>24</v>
      </c>
      <c r="C86" s="167"/>
      <c r="D86" s="173"/>
      <c r="E86" s="136"/>
      <c r="F86" s="137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9"/>
      <c r="AK86" s="140">
        <f t="shared" si="53"/>
        <v>0</v>
      </c>
      <c r="AL86" s="45">
        <f t="shared" si="56"/>
        <v>0</v>
      </c>
      <c r="AM86" s="46">
        <f t="shared" si="54"/>
        <v>0</v>
      </c>
      <c r="AN86" s="46">
        <f t="shared" si="50"/>
        <v>0</v>
      </c>
      <c r="AO86" s="46">
        <f t="shared" si="51"/>
        <v>0</v>
      </c>
      <c r="AP86" s="46">
        <f t="shared" si="57"/>
        <v>0</v>
      </c>
      <c r="AQ86" s="47">
        <f t="shared" si="52"/>
        <v>0</v>
      </c>
      <c r="AR86" s="48">
        <f t="shared" si="41"/>
        <v>0</v>
      </c>
      <c r="AS86" s="48">
        <f t="shared" si="42"/>
        <v>0</v>
      </c>
      <c r="AT86" s="48">
        <f t="shared" si="43"/>
        <v>0</v>
      </c>
      <c r="AU86" s="48">
        <f t="shared" si="44"/>
        <v>0</v>
      </c>
      <c r="AV86" s="48">
        <f t="shared" si="45"/>
        <v>0</v>
      </c>
      <c r="AW86" s="48">
        <f t="shared" si="46"/>
        <v>0</v>
      </c>
      <c r="AX86" s="48">
        <f t="shared" si="47"/>
        <v>0</v>
      </c>
      <c r="AY86" s="49">
        <f t="shared" si="48"/>
        <v>0</v>
      </c>
      <c r="AZ86" s="50">
        <f t="shared" si="49"/>
        <v>0</v>
      </c>
    </row>
    <row r="87" spans="1:52" ht="20.5" hidden="1" outlineLevel="1" thickBot="1" x14ac:dyDescent="0.25">
      <c r="A87" s="178"/>
      <c r="B87" s="97">
        <v>25</v>
      </c>
      <c r="C87" s="168"/>
      <c r="D87" s="174"/>
      <c r="E87" s="153"/>
      <c r="F87" s="154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6"/>
      <c r="AK87" s="157">
        <f t="shared" si="53"/>
        <v>0</v>
      </c>
      <c r="AL87" s="64">
        <f t="shared" si="56"/>
        <v>0</v>
      </c>
      <c r="AM87" s="55">
        <f t="shared" si="54"/>
        <v>0</v>
      </c>
      <c r="AN87" s="55">
        <f t="shared" si="50"/>
        <v>0</v>
      </c>
      <c r="AO87" s="55">
        <f t="shared" si="51"/>
        <v>0</v>
      </c>
      <c r="AP87" s="55">
        <f t="shared" si="57"/>
        <v>0</v>
      </c>
      <c r="AQ87" s="65">
        <f t="shared" si="52"/>
        <v>0</v>
      </c>
      <c r="AR87" s="66">
        <f t="shared" si="41"/>
        <v>0</v>
      </c>
      <c r="AS87" s="66">
        <f t="shared" si="42"/>
        <v>0</v>
      </c>
      <c r="AT87" s="66">
        <f t="shared" si="43"/>
        <v>0</v>
      </c>
      <c r="AU87" s="66">
        <f t="shared" si="44"/>
        <v>0</v>
      </c>
      <c r="AV87" s="66">
        <f t="shared" si="45"/>
        <v>0</v>
      </c>
      <c r="AW87" s="66">
        <f t="shared" si="46"/>
        <v>0</v>
      </c>
      <c r="AX87" s="66">
        <f t="shared" si="47"/>
        <v>0</v>
      </c>
      <c r="AY87" s="67">
        <f t="shared" si="48"/>
        <v>0</v>
      </c>
      <c r="AZ87" s="68">
        <f t="shared" si="49"/>
        <v>0</v>
      </c>
    </row>
    <row r="88" spans="1:52" ht="20.5" collapsed="1" thickBot="1" x14ac:dyDescent="0.25">
      <c r="A88" s="178"/>
      <c r="B88" s="98" t="s">
        <v>71</v>
      </c>
      <c r="C88" s="69"/>
      <c r="D88" s="70"/>
      <c r="E88" s="70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5"/>
      <c r="AL88" s="72"/>
      <c r="AM88" s="72"/>
      <c r="AN88" s="72"/>
      <c r="AO88" s="72"/>
      <c r="AP88" s="72"/>
      <c r="AQ88" s="73"/>
      <c r="AR88" s="73"/>
      <c r="AS88" s="73"/>
      <c r="AT88" s="73"/>
      <c r="AU88" s="73"/>
      <c r="AV88" s="73"/>
      <c r="AW88" s="73"/>
      <c r="AX88" s="73"/>
      <c r="AY88" s="73"/>
      <c r="AZ88" s="74"/>
    </row>
    <row r="89" spans="1:52" ht="21" thickTop="1" thickBot="1" x14ac:dyDescent="0.25">
      <c r="A89" s="179"/>
      <c r="B89" s="180" t="s">
        <v>72</v>
      </c>
      <c r="C89" s="181"/>
      <c r="D89" s="181"/>
      <c r="E89" s="181"/>
      <c r="F89" s="1">
        <f>COUNTA(F63:F88)</f>
        <v>0</v>
      </c>
      <c r="G89" s="80">
        <f t="shared" ref="G89:AJ89" si="58">COUNTA(G63:G88)</f>
        <v>0</v>
      </c>
      <c r="H89" s="80">
        <f t="shared" si="58"/>
        <v>0</v>
      </c>
      <c r="I89" s="80">
        <f t="shared" si="58"/>
        <v>0</v>
      </c>
      <c r="J89" s="80">
        <f t="shared" si="58"/>
        <v>0</v>
      </c>
      <c r="K89" s="80">
        <f t="shared" si="58"/>
        <v>0</v>
      </c>
      <c r="L89" s="80">
        <f t="shared" si="58"/>
        <v>0</v>
      </c>
      <c r="M89" s="80">
        <f t="shared" si="58"/>
        <v>0</v>
      </c>
      <c r="N89" s="80">
        <f t="shared" si="58"/>
        <v>0</v>
      </c>
      <c r="O89" s="80">
        <f t="shared" si="58"/>
        <v>0</v>
      </c>
      <c r="P89" s="80">
        <f t="shared" si="58"/>
        <v>0</v>
      </c>
      <c r="Q89" s="80">
        <f t="shared" si="58"/>
        <v>0</v>
      </c>
      <c r="R89" s="80">
        <f t="shared" si="58"/>
        <v>0</v>
      </c>
      <c r="S89" s="80">
        <f t="shared" si="58"/>
        <v>0</v>
      </c>
      <c r="T89" s="80">
        <f t="shared" si="58"/>
        <v>0</v>
      </c>
      <c r="U89" s="80">
        <f t="shared" si="58"/>
        <v>0</v>
      </c>
      <c r="V89" s="80">
        <f t="shared" si="58"/>
        <v>0</v>
      </c>
      <c r="W89" s="80">
        <f t="shared" si="58"/>
        <v>0</v>
      </c>
      <c r="X89" s="80">
        <f t="shared" si="58"/>
        <v>0</v>
      </c>
      <c r="Y89" s="80">
        <f t="shared" si="58"/>
        <v>0</v>
      </c>
      <c r="Z89" s="80">
        <f t="shared" si="58"/>
        <v>0</v>
      </c>
      <c r="AA89" s="80">
        <f t="shared" si="58"/>
        <v>0</v>
      </c>
      <c r="AB89" s="80">
        <f t="shared" si="58"/>
        <v>0</v>
      </c>
      <c r="AC89" s="80">
        <f t="shared" si="58"/>
        <v>0</v>
      </c>
      <c r="AD89" s="80">
        <f t="shared" si="58"/>
        <v>0</v>
      </c>
      <c r="AE89" s="80">
        <f t="shared" si="58"/>
        <v>0</v>
      </c>
      <c r="AF89" s="80">
        <f t="shared" si="58"/>
        <v>0</v>
      </c>
      <c r="AG89" s="80">
        <f t="shared" si="58"/>
        <v>0</v>
      </c>
      <c r="AH89" s="80">
        <f t="shared" si="58"/>
        <v>0</v>
      </c>
      <c r="AI89" s="80">
        <f t="shared" si="58"/>
        <v>0</v>
      </c>
      <c r="AJ89" s="81">
        <f t="shared" si="58"/>
        <v>0</v>
      </c>
      <c r="AK89" s="86">
        <f t="shared" ref="AK89:AZ89" si="59">SUM(AK63:AK88)</f>
        <v>0</v>
      </c>
      <c r="AL89" s="2">
        <f t="shared" si="59"/>
        <v>0</v>
      </c>
      <c r="AM89" s="2">
        <f t="shared" si="59"/>
        <v>0</v>
      </c>
      <c r="AN89" s="2">
        <f t="shared" si="59"/>
        <v>0</v>
      </c>
      <c r="AO89" s="2">
        <f t="shared" si="59"/>
        <v>0</v>
      </c>
      <c r="AP89" s="2">
        <f t="shared" si="59"/>
        <v>0</v>
      </c>
      <c r="AQ89" s="82">
        <f t="shared" si="59"/>
        <v>0</v>
      </c>
      <c r="AR89" s="83">
        <f t="shared" si="59"/>
        <v>0</v>
      </c>
      <c r="AS89" s="83">
        <f t="shared" si="59"/>
        <v>0</v>
      </c>
      <c r="AT89" s="83">
        <f t="shared" si="59"/>
        <v>0</v>
      </c>
      <c r="AU89" s="83">
        <f t="shared" si="59"/>
        <v>0</v>
      </c>
      <c r="AV89" s="83">
        <f t="shared" si="59"/>
        <v>0</v>
      </c>
      <c r="AW89" s="83">
        <f t="shared" si="59"/>
        <v>0</v>
      </c>
      <c r="AX89" s="83">
        <f t="shared" si="59"/>
        <v>0</v>
      </c>
      <c r="AY89" s="84">
        <f t="shared" si="59"/>
        <v>0</v>
      </c>
      <c r="AZ89" s="85">
        <f t="shared" si="59"/>
        <v>0</v>
      </c>
    </row>
    <row r="90" spans="1:52" ht="20.5" thickBot="1" x14ac:dyDescent="0.25">
      <c r="A90" s="87"/>
      <c r="B90" s="88"/>
      <c r="C90" s="89"/>
      <c r="D90" s="89"/>
      <c r="E90" s="88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90" t="s">
        <v>77</v>
      </c>
      <c r="AL90" s="176">
        <f>SUM(AL89,AL62,AL35)</f>
        <v>0</v>
      </c>
      <c r="AM90" s="91">
        <f>SUM(AM89,AM62,AM35)</f>
        <v>0</v>
      </c>
      <c r="AN90" s="91">
        <f>SUM(AN89,AN62,AN35)</f>
        <v>0</v>
      </c>
      <c r="AO90" s="91">
        <f>SUM(AO89,AO62,AO35)</f>
        <v>0</v>
      </c>
      <c r="AP90" s="92">
        <f>SUM(AP89,AP62,AP35)</f>
        <v>0</v>
      </c>
    </row>
  </sheetData>
  <mergeCells count="15">
    <mergeCell ref="A63:A89"/>
    <mergeCell ref="B89:E89"/>
    <mergeCell ref="AN6:AN7"/>
    <mergeCell ref="AO6:AO7"/>
    <mergeCell ref="AP6:AP7"/>
    <mergeCell ref="A9:A35"/>
    <mergeCell ref="B35:E35"/>
    <mergeCell ref="A36:A62"/>
    <mergeCell ref="B62:E62"/>
    <mergeCell ref="B6:C7"/>
    <mergeCell ref="D6:D7"/>
    <mergeCell ref="E6:E7"/>
    <mergeCell ref="AK6:AK7"/>
    <mergeCell ref="AL6:AL7"/>
    <mergeCell ref="AM6:AM7"/>
  </mergeCells>
  <phoneticPr fontId="2"/>
  <conditionalFormatting sqref="F8:AJ8">
    <cfRule type="expression" dxfId="75" priority="11" stopIfTrue="1">
      <formula>IF($D8=0,F8&gt;4)</formula>
    </cfRule>
  </conditionalFormatting>
  <conditionalFormatting sqref="AK19:AK34 AK36:AK61 AK63:AK88">
    <cfRule type="cellIs" dxfId="74" priority="10" stopIfTrue="1" operator="notEqual">
      <formula>$AU19+$BB19</formula>
    </cfRule>
  </conditionalFormatting>
  <conditionalFormatting sqref="B2">
    <cfRule type="containsBlanks" dxfId="73" priority="20" stopIfTrue="1">
      <formula>LEN(TRIM(B2))=0</formula>
    </cfRule>
  </conditionalFormatting>
  <conditionalFormatting sqref="E63:E77">
    <cfRule type="duplicateValues" dxfId="72" priority="12" stopIfTrue="1"/>
  </conditionalFormatting>
  <conditionalFormatting sqref="C63:C77">
    <cfRule type="duplicateValues" dxfId="71" priority="13" stopIfTrue="1"/>
  </conditionalFormatting>
  <conditionalFormatting sqref="E36:E50">
    <cfRule type="duplicateValues" dxfId="70" priority="14" stopIfTrue="1"/>
  </conditionalFormatting>
  <conditionalFormatting sqref="C36:C50">
    <cfRule type="duplicateValues" dxfId="69" priority="15" stopIfTrue="1"/>
  </conditionalFormatting>
  <conditionalFormatting sqref="AK8:AK16">
    <cfRule type="cellIs" dxfId="68" priority="16" stopIfTrue="1" operator="notEqual">
      <formula>$AU8+$BB10</formula>
    </cfRule>
  </conditionalFormatting>
  <conditionalFormatting sqref="AK17:AK18">
    <cfRule type="cellIs" dxfId="67" priority="17" stopIfTrue="1" operator="notEqual">
      <formula>$AU17+#REF!</formula>
    </cfRule>
  </conditionalFormatting>
  <conditionalFormatting sqref="E9:E34">
    <cfRule type="duplicateValues" dxfId="66" priority="18" stopIfTrue="1"/>
  </conditionalFormatting>
  <conditionalFormatting sqref="C9:C34">
    <cfRule type="duplicateValues" dxfId="65" priority="19" stopIfTrue="1"/>
  </conditionalFormatting>
  <conditionalFormatting sqref="E61">
    <cfRule type="duplicateValues" dxfId="64" priority="7" stopIfTrue="1"/>
  </conditionalFormatting>
  <conditionalFormatting sqref="C61">
    <cfRule type="duplicateValues" dxfId="63" priority="8" stopIfTrue="1"/>
  </conditionalFormatting>
  <conditionalFormatting sqref="E88">
    <cfRule type="duplicateValues" dxfId="62" priority="5" stopIfTrue="1"/>
  </conditionalFormatting>
  <conditionalFormatting sqref="C88">
    <cfRule type="duplicateValues" dxfId="61" priority="6" stopIfTrue="1"/>
  </conditionalFormatting>
  <conditionalFormatting sqref="E51:E60">
    <cfRule type="duplicateValues" dxfId="60" priority="3" stopIfTrue="1"/>
  </conditionalFormatting>
  <conditionalFormatting sqref="C51:C60">
    <cfRule type="duplicateValues" dxfId="59" priority="4" stopIfTrue="1"/>
  </conditionalFormatting>
  <conditionalFormatting sqref="E78:E87">
    <cfRule type="duplicateValues" dxfId="58" priority="1" stopIfTrue="1"/>
  </conditionalFormatting>
  <conditionalFormatting sqref="C78:C87">
    <cfRule type="duplicateValues" dxfId="57" priority="2" stopIfTrue="1"/>
  </conditionalFormatting>
  <dataValidations count="2">
    <dataValidation type="list" allowBlank="1" showInputMessage="1" showErrorMessage="1" sqref="D36:D61 D9:D34 D63:D88" xr:uid="{00000000-0002-0000-0000-000000000000}">
      <formula1>"0,1,2,3,4,5,6"</formula1>
    </dataValidation>
    <dataValidation type="list" allowBlank="1" showInputMessage="1" showErrorMessage="1" sqref="F36:AJ61 F8:AJ34 F63:AJ88" xr:uid="{00000000-0002-0000-0000-000001000000}">
      <formula1>"　,1,1.5,2,2.5,3,3.5,4,4.5,5,5.5"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47" orientation="landscape" r:id="rId1"/>
  <rowBreaks count="1" manualBreakCount="1">
    <brk id="55" max="4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D90"/>
  <sheetViews>
    <sheetView view="pageBreakPreview" zoomScale="70" zoomScaleNormal="70" zoomScaleSheetLayoutView="70" workbookViewId="0">
      <selection activeCell="AL9" sqref="AL9"/>
    </sheetView>
  </sheetViews>
  <sheetFormatPr defaultColWidth="9" defaultRowHeight="20" outlineLevelRow="1" x14ac:dyDescent="0.2"/>
  <cols>
    <col min="1" max="1" width="9" style="6"/>
    <col min="2" max="2" width="8.26953125" style="63" customWidth="1"/>
    <col min="3" max="3" width="25.26953125" style="6" customWidth="1"/>
    <col min="4" max="4" width="6.1796875" style="6" customWidth="1"/>
    <col min="5" max="5" width="11.453125" style="63" customWidth="1"/>
    <col min="6" max="6" width="4.7265625" style="63" customWidth="1"/>
    <col min="7" max="36" width="4.7265625" style="6" customWidth="1"/>
    <col min="37" max="37" width="5.54296875" style="6" customWidth="1"/>
    <col min="38" max="39" width="13.1796875" style="6" customWidth="1"/>
    <col min="40" max="41" width="13.54296875" style="6" customWidth="1"/>
    <col min="42" max="42" width="13.1796875" style="6" customWidth="1"/>
    <col min="43" max="52" width="7.54296875" style="6" customWidth="1"/>
    <col min="53" max="53" width="8.453125" style="6" customWidth="1"/>
    <col min="54" max="54" width="19.453125" style="6" customWidth="1"/>
    <col min="55" max="55" width="11.81640625" style="6" customWidth="1"/>
    <col min="56" max="56" width="14.81640625" style="6" customWidth="1"/>
    <col min="57" max="62" width="7.1796875" style="6" customWidth="1"/>
    <col min="63" max="16384" width="9" style="6"/>
  </cols>
  <sheetData>
    <row r="1" spans="1:56" x14ac:dyDescent="0.2">
      <c r="A1" s="4" t="s">
        <v>78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159" t="s">
        <v>102</v>
      </c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6" x14ac:dyDescent="0.2">
      <c r="A2" s="4" t="s">
        <v>1</v>
      </c>
      <c r="B2" s="158">
        <f>第１四半期!B2</f>
        <v>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6" x14ac:dyDescent="0.2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6" x14ac:dyDescent="0.2">
      <c r="A4" s="5" t="s">
        <v>2</v>
      </c>
      <c r="B4" s="5"/>
      <c r="C4" s="4"/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6" x14ac:dyDescent="0.2">
      <c r="A5" s="5" t="s">
        <v>3</v>
      </c>
      <c r="B5" s="5"/>
      <c r="C5" s="7"/>
      <c r="D5" s="7"/>
      <c r="E5" s="7"/>
      <c r="F5" s="7"/>
      <c r="G5" s="7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7"/>
      <c r="AJ5" s="7"/>
      <c r="AK5" s="7"/>
      <c r="AL5" s="7"/>
      <c r="AM5" s="7"/>
      <c r="AN5" s="7"/>
      <c r="AO5" s="7"/>
      <c r="AP5" s="7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6" x14ac:dyDescent="0.2">
      <c r="A6" s="5"/>
      <c r="B6" s="187" t="s">
        <v>4</v>
      </c>
      <c r="C6" s="193"/>
      <c r="D6" s="191" t="s">
        <v>5</v>
      </c>
      <c r="E6" s="191" t="s">
        <v>6</v>
      </c>
      <c r="F6" s="9" t="s">
        <v>7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91" t="s">
        <v>8</v>
      </c>
      <c r="AL6" s="182" t="s">
        <v>9</v>
      </c>
      <c r="AM6" s="182" t="s">
        <v>10</v>
      </c>
      <c r="AN6" s="182" t="s">
        <v>11</v>
      </c>
      <c r="AO6" s="182" t="s">
        <v>12</v>
      </c>
      <c r="AP6" s="182" t="s">
        <v>13</v>
      </c>
      <c r="AQ6" s="11" t="s">
        <v>14</v>
      </c>
      <c r="AR6" s="12"/>
      <c r="AS6" s="13"/>
      <c r="AT6" s="12"/>
      <c r="AU6" s="13"/>
      <c r="AV6" s="12"/>
      <c r="AW6" s="13"/>
      <c r="AX6" s="12"/>
      <c r="AY6" s="13"/>
      <c r="AZ6" s="14"/>
    </row>
    <row r="7" spans="1:56" x14ac:dyDescent="0.2">
      <c r="A7" s="5"/>
      <c r="B7" s="189"/>
      <c r="C7" s="194"/>
      <c r="D7" s="192"/>
      <c r="E7" s="192"/>
      <c r="F7" s="15" t="s">
        <v>15</v>
      </c>
      <c r="G7" s="16" t="s">
        <v>16</v>
      </c>
      <c r="H7" s="16" t="s">
        <v>17</v>
      </c>
      <c r="I7" s="16" t="s">
        <v>18</v>
      </c>
      <c r="J7" s="16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6" t="s">
        <v>25</v>
      </c>
      <c r="Q7" s="16" t="s">
        <v>26</v>
      </c>
      <c r="R7" s="16" t="s">
        <v>27</v>
      </c>
      <c r="S7" s="16" t="s">
        <v>28</v>
      </c>
      <c r="T7" s="16" t="s">
        <v>29</v>
      </c>
      <c r="U7" s="16" t="s">
        <v>30</v>
      </c>
      <c r="V7" s="16" t="s">
        <v>31</v>
      </c>
      <c r="W7" s="16" t="s">
        <v>32</v>
      </c>
      <c r="X7" s="16" t="s">
        <v>33</v>
      </c>
      <c r="Y7" s="16" t="s">
        <v>34</v>
      </c>
      <c r="Z7" s="16" t="s">
        <v>35</v>
      </c>
      <c r="AA7" s="16" t="s">
        <v>36</v>
      </c>
      <c r="AB7" s="16" t="s">
        <v>37</v>
      </c>
      <c r="AC7" s="16" t="s">
        <v>38</v>
      </c>
      <c r="AD7" s="16" t="s">
        <v>39</v>
      </c>
      <c r="AE7" s="16" t="s">
        <v>40</v>
      </c>
      <c r="AF7" s="16" t="s">
        <v>41</v>
      </c>
      <c r="AG7" s="16" t="s">
        <v>42</v>
      </c>
      <c r="AH7" s="16" t="s">
        <v>43</v>
      </c>
      <c r="AI7" s="16" t="s">
        <v>44</v>
      </c>
      <c r="AJ7" s="17" t="s">
        <v>45</v>
      </c>
      <c r="AK7" s="192"/>
      <c r="AL7" s="184"/>
      <c r="AM7" s="184"/>
      <c r="AN7" s="183"/>
      <c r="AO7" s="183"/>
      <c r="AP7" s="184"/>
      <c r="AQ7" s="18" t="s">
        <v>46</v>
      </c>
      <c r="AR7" s="19" t="s">
        <v>47</v>
      </c>
      <c r="AS7" s="19" t="s">
        <v>48</v>
      </c>
      <c r="AT7" s="19" t="s">
        <v>49</v>
      </c>
      <c r="AU7" s="19" t="s">
        <v>50</v>
      </c>
      <c r="AV7" s="19" t="s">
        <v>51</v>
      </c>
      <c r="AW7" s="19" t="s">
        <v>52</v>
      </c>
      <c r="AX7" s="19" t="s">
        <v>53</v>
      </c>
      <c r="AY7" s="20" t="s">
        <v>54</v>
      </c>
      <c r="AZ7" s="21" t="s">
        <v>55</v>
      </c>
    </row>
    <row r="8" spans="1:56" ht="20.5" thickBot="1" x14ac:dyDescent="0.25">
      <c r="A8" s="5"/>
      <c r="B8" s="22" t="s">
        <v>56</v>
      </c>
      <c r="C8" s="23" t="s">
        <v>57</v>
      </c>
      <c r="D8" s="24">
        <v>0</v>
      </c>
      <c r="E8" s="24">
        <v>100000</v>
      </c>
      <c r="F8" s="25">
        <v>1.5</v>
      </c>
      <c r="G8" s="26">
        <v>4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>
        <v>1</v>
      </c>
      <c r="AI8" s="26"/>
      <c r="AJ8" s="27"/>
      <c r="AK8" s="28">
        <f>COUNTA(F8:AJ8)</f>
        <v>3</v>
      </c>
      <c r="AL8" s="29">
        <f>AM8</f>
        <v>6000</v>
      </c>
      <c r="AM8" s="30">
        <f>AO8-AN8</f>
        <v>6000</v>
      </c>
      <c r="AN8" s="31">
        <f>SUM(AQ8*BD$11,AR8*BD$12,AS8*BD$13,AT8*BD$14,AU8*BD$15,AV8*BD$16,AW8*BD$17,AX8*BD$18,AY8*BD$19)</f>
        <v>500</v>
      </c>
      <c r="AO8" s="31">
        <f>SUM(AQ8*BC$11,AR8*BC$12,AS8*BC$13,AT8*BC$14,AU8*BC$15,AV8*BC$16,AW8*BC$17,AX8*BC$18,AY8*BC$19)</f>
        <v>6500</v>
      </c>
      <c r="AP8" s="30">
        <f>AZ8*3000</f>
        <v>9000</v>
      </c>
      <c r="AQ8" s="32">
        <f>COUNTIF(F8:AJ8,"1")</f>
        <v>1</v>
      </c>
      <c r="AR8" s="33">
        <f>COUNTIF(F8:AJ8,"1.5")</f>
        <v>1</v>
      </c>
      <c r="AS8" s="33">
        <f>COUNTIF(F8:AJ8,"2")</f>
        <v>0</v>
      </c>
      <c r="AT8" s="33">
        <f>COUNTIF(F8:AJ8,"2.5")</f>
        <v>0</v>
      </c>
      <c r="AU8" s="33">
        <f>COUNTIF(F8:AJ8,"3")</f>
        <v>0</v>
      </c>
      <c r="AV8" s="33">
        <f>COUNTIF(F8:AJ8,"3.5")</f>
        <v>0</v>
      </c>
      <c r="AW8" s="33">
        <f>COUNTIF(F8:AJ8,"4")</f>
        <v>1</v>
      </c>
      <c r="AX8" s="33">
        <f>COUNTIF(F8:AJ8,"4.5")</f>
        <v>0</v>
      </c>
      <c r="AY8" s="34">
        <f>COUNTIF(F8:AJ8,"5")</f>
        <v>0</v>
      </c>
      <c r="AZ8" s="35">
        <f>SUM(AQ8:AY8)</f>
        <v>3</v>
      </c>
    </row>
    <row r="9" spans="1:56" x14ac:dyDescent="0.2">
      <c r="A9" s="177" t="s">
        <v>79</v>
      </c>
      <c r="B9" s="93">
        <v>1</v>
      </c>
      <c r="C9" s="129"/>
      <c r="D9" s="130"/>
      <c r="E9" s="130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3"/>
      <c r="AK9" s="134">
        <f>COUNTA(F9:AJ9)</f>
        <v>0</v>
      </c>
      <c r="AL9" s="36">
        <f>AM9</f>
        <v>0</v>
      </c>
      <c r="AM9" s="37">
        <f>AO9-AN9</f>
        <v>0</v>
      </c>
      <c r="AN9" s="76">
        <f>SUM(AQ9*BD$11,AR9*BD$12,AS9*BD$13,AT9*BD$14,AU9*BD$15,AV9*BD$16,AW9*BD$17,AX9*BD$18,AY9*BD$19)</f>
        <v>0</v>
      </c>
      <c r="AO9" s="37">
        <f>SUM(AQ9*BC$11,AR9*BC$12,AS9*BC$13,AT9*BC$14,AU9*BC$15,AV9*BC$16,AW9*BC$17,AX9*BC$18,AY9*BC$19)</f>
        <v>0</v>
      </c>
      <c r="AP9" s="37">
        <f t="shared" ref="AP9:AP23" si="0">AZ9*3000</f>
        <v>0</v>
      </c>
      <c r="AQ9" s="38">
        <f>COUNTIF(F9:AJ9,"1")</f>
        <v>0</v>
      </c>
      <c r="AR9" s="39">
        <f t="shared" ref="AR9:AR33" si="1">COUNTIF(F9:AJ9,"1.5")</f>
        <v>0</v>
      </c>
      <c r="AS9" s="39">
        <f t="shared" ref="AS9:AS33" si="2">COUNTIF(F9:AJ9,"2")</f>
        <v>0</v>
      </c>
      <c r="AT9" s="39">
        <f t="shared" ref="AT9:AT33" si="3">COUNTIF(F9:AJ9,"2.5")</f>
        <v>0</v>
      </c>
      <c r="AU9" s="39">
        <f t="shared" ref="AU9:AU33" si="4">COUNTIF(F9:AJ9,"3")</f>
        <v>0</v>
      </c>
      <c r="AV9" s="39">
        <f t="shared" ref="AV9:AV33" si="5">COUNTIF(F9:AJ9,"3.5")</f>
        <v>0</v>
      </c>
      <c r="AW9" s="39">
        <f t="shared" ref="AW9:AW33" si="6">COUNTIF(F9:AJ9,"4")</f>
        <v>0</v>
      </c>
      <c r="AX9" s="39">
        <f t="shared" ref="AX9:AX33" si="7">COUNTIF(F9:AJ9,"4.5")</f>
        <v>0</v>
      </c>
      <c r="AY9" s="40">
        <f t="shared" ref="AY9:AY33" si="8">COUNTIF(F9:AJ9,"5")</f>
        <v>0</v>
      </c>
      <c r="AZ9" s="41">
        <f t="shared" ref="AZ9:AZ33" si="9">SUM(AQ9:AY9)</f>
        <v>0</v>
      </c>
      <c r="BB9" s="42" t="s">
        <v>80</v>
      </c>
      <c r="BC9" s="43"/>
      <c r="BD9" s="44"/>
    </row>
    <row r="10" spans="1:56" x14ac:dyDescent="0.2">
      <c r="A10" s="178"/>
      <c r="B10" s="94">
        <v>2</v>
      </c>
      <c r="C10" s="135"/>
      <c r="D10" s="136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9"/>
      <c r="AK10" s="140">
        <f>COUNTA(F10:AJ10)</f>
        <v>0</v>
      </c>
      <c r="AL10" s="45">
        <f t="shared" ref="AL10:AL33" si="10">AM10</f>
        <v>0</v>
      </c>
      <c r="AM10" s="46">
        <f t="shared" ref="AM10:AM33" si="11">AO10-AN10</f>
        <v>0</v>
      </c>
      <c r="AN10" s="58">
        <f>SUM(AQ10*BD$11,AR10*BD$12,AS10*BD$13,AT10*BD$14,AU10*BD$15,AV10*BD$16,AW10*BD$17,AX10*BD$18,AY10*BD$19)</f>
        <v>0</v>
      </c>
      <c r="AO10" s="46">
        <f t="shared" ref="AO10:AO33" si="12">SUM(AQ10*BC$11,AR10*BC$12,AS10*BC$13,AT10*BC$14,AU10*BC$15,AV10*BC$16,AW10*BC$17,AX10*BC$18,AY10*BC$19)</f>
        <v>0</v>
      </c>
      <c r="AP10" s="46">
        <f t="shared" si="0"/>
        <v>0</v>
      </c>
      <c r="AQ10" s="47">
        <f t="shared" ref="AQ10:AQ33" si="13">COUNTIF(F10:AJ10,"1")</f>
        <v>0</v>
      </c>
      <c r="AR10" s="48">
        <f t="shared" si="1"/>
        <v>0</v>
      </c>
      <c r="AS10" s="48">
        <f t="shared" si="2"/>
        <v>0</v>
      </c>
      <c r="AT10" s="48">
        <f t="shared" si="3"/>
        <v>0</v>
      </c>
      <c r="AU10" s="48">
        <f t="shared" si="4"/>
        <v>0</v>
      </c>
      <c r="AV10" s="48">
        <f t="shared" si="5"/>
        <v>0</v>
      </c>
      <c r="AW10" s="48">
        <f t="shared" si="6"/>
        <v>0</v>
      </c>
      <c r="AX10" s="48">
        <f t="shared" si="7"/>
        <v>0</v>
      </c>
      <c r="AY10" s="49">
        <f t="shared" si="8"/>
        <v>0</v>
      </c>
      <c r="AZ10" s="50">
        <f t="shared" si="9"/>
        <v>0</v>
      </c>
      <c r="BB10" s="51" t="s">
        <v>14</v>
      </c>
      <c r="BC10" s="51" t="s">
        <v>60</v>
      </c>
      <c r="BD10" s="52" t="s">
        <v>61</v>
      </c>
    </row>
    <row r="11" spans="1:56" x14ac:dyDescent="0.2">
      <c r="A11" s="178"/>
      <c r="B11" s="94">
        <v>3</v>
      </c>
      <c r="C11" s="135"/>
      <c r="D11" s="136"/>
      <c r="E11" s="136"/>
      <c r="F11" s="137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9"/>
      <c r="AK11" s="140">
        <f t="shared" ref="AK11:AK33" si="14">COUNTA(F11:AJ11)</f>
        <v>0</v>
      </c>
      <c r="AL11" s="45">
        <f t="shared" si="10"/>
        <v>0</v>
      </c>
      <c r="AM11" s="46">
        <f t="shared" si="11"/>
        <v>0</v>
      </c>
      <c r="AN11" s="46">
        <f t="shared" ref="AN11:AN33" si="15">SUM(AQ11*BD$11,AR11*BD$12,AS11*BD$13,AT11*BD$14,AU11*BD$15,AV11*BD$16,AW11*BD$17,AX11*BD$18,AY11*BD$19)</f>
        <v>0</v>
      </c>
      <c r="AO11" s="46">
        <f t="shared" si="12"/>
        <v>0</v>
      </c>
      <c r="AP11" s="46">
        <f t="shared" si="0"/>
        <v>0</v>
      </c>
      <c r="AQ11" s="47">
        <f t="shared" si="13"/>
        <v>0</v>
      </c>
      <c r="AR11" s="48">
        <f t="shared" si="1"/>
        <v>0</v>
      </c>
      <c r="AS11" s="48">
        <f t="shared" si="2"/>
        <v>0</v>
      </c>
      <c r="AT11" s="48">
        <f t="shared" si="3"/>
        <v>0</v>
      </c>
      <c r="AU11" s="48">
        <f t="shared" si="4"/>
        <v>0</v>
      </c>
      <c r="AV11" s="48">
        <f t="shared" si="5"/>
        <v>0</v>
      </c>
      <c r="AW11" s="48">
        <f t="shared" si="6"/>
        <v>0</v>
      </c>
      <c r="AX11" s="48">
        <f t="shared" si="7"/>
        <v>0</v>
      </c>
      <c r="AY11" s="49">
        <f t="shared" si="8"/>
        <v>0</v>
      </c>
      <c r="AZ11" s="50">
        <f t="shared" si="9"/>
        <v>0</v>
      </c>
      <c r="BB11" s="102" t="s">
        <v>62</v>
      </c>
      <c r="BC11" s="103">
        <v>1500</v>
      </c>
      <c r="BD11" s="53">
        <f t="shared" ref="BD11:BD19" si="16">IF(BC11&gt;3000,BC11-3000,0)</f>
        <v>0</v>
      </c>
    </row>
    <row r="12" spans="1:56" x14ac:dyDescent="0.2">
      <c r="A12" s="178"/>
      <c r="B12" s="94">
        <v>4</v>
      </c>
      <c r="C12" s="135"/>
      <c r="D12" s="136"/>
      <c r="E12" s="136"/>
      <c r="F12" s="137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9"/>
      <c r="AK12" s="140">
        <f t="shared" si="14"/>
        <v>0</v>
      </c>
      <c r="AL12" s="45">
        <f t="shared" si="10"/>
        <v>0</v>
      </c>
      <c r="AM12" s="46">
        <f t="shared" si="11"/>
        <v>0</v>
      </c>
      <c r="AN12" s="46">
        <f t="shared" si="15"/>
        <v>0</v>
      </c>
      <c r="AO12" s="46">
        <f t="shared" si="12"/>
        <v>0</v>
      </c>
      <c r="AP12" s="46">
        <f t="shared" si="0"/>
        <v>0</v>
      </c>
      <c r="AQ12" s="47">
        <f t="shared" si="13"/>
        <v>0</v>
      </c>
      <c r="AR12" s="48">
        <f t="shared" si="1"/>
        <v>0</v>
      </c>
      <c r="AS12" s="48">
        <f t="shared" si="2"/>
        <v>0</v>
      </c>
      <c r="AT12" s="48">
        <f t="shared" si="3"/>
        <v>0</v>
      </c>
      <c r="AU12" s="48">
        <f t="shared" si="4"/>
        <v>0</v>
      </c>
      <c r="AV12" s="48">
        <f t="shared" si="5"/>
        <v>0</v>
      </c>
      <c r="AW12" s="48">
        <f t="shared" si="6"/>
        <v>0</v>
      </c>
      <c r="AX12" s="48">
        <f t="shared" si="7"/>
        <v>0</v>
      </c>
      <c r="AY12" s="49">
        <f t="shared" si="8"/>
        <v>0</v>
      </c>
      <c r="AZ12" s="50">
        <f t="shared" si="9"/>
        <v>0</v>
      </c>
      <c r="BB12" s="102" t="s">
        <v>63</v>
      </c>
      <c r="BC12" s="103">
        <v>1500</v>
      </c>
      <c r="BD12" s="53">
        <f t="shared" si="16"/>
        <v>0</v>
      </c>
    </row>
    <row r="13" spans="1:56" x14ac:dyDescent="0.2">
      <c r="A13" s="178"/>
      <c r="B13" s="95">
        <v>5</v>
      </c>
      <c r="C13" s="141"/>
      <c r="D13" s="142"/>
      <c r="E13" s="142"/>
      <c r="F13" s="143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5"/>
      <c r="AK13" s="140">
        <f t="shared" si="14"/>
        <v>0</v>
      </c>
      <c r="AL13" s="45">
        <f t="shared" si="10"/>
        <v>0</v>
      </c>
      <c r="AM13" s="46">
        <f t="shared" si="11"/>
        <v>0</v>
      </c>
      <c r="AN13" s="54">
        <f t="shared" si="15"/>
        <v>0</v>
      </c>
      <c r="AO13" s="55">
        <f t="shared" si="12"/>
        <v>0</v>
      </c>
      <c r="AP13" s="46">
        <f t="shared" si="0"/>
        <v>0</v>
      </c>
      <c r="AQ13" s="47">
        <f t="shared" si="13"/>
        <v>0</v>
      </c>
      <c r="AR13" s="48">
        <f t="shared" si="1"/>
        <v>0</v>
      </c>
      <c r="AS13" s="48">
        <f t="shared" si="2"/>
        <v>0</v>
      </c>
      <c r="AT13" s="48">
        <f t="shared" si="3"/>
        <v>0</v>
      </c>
      <c r="AU13" s="48">
        <f t="shared" si="4"/>
        <v>0</v>
      </c>
      <c r="AV13" s="48">
        <f t="shared" si="5"/>
        <v>0</v>
      </c>
      <c r="AW13" s="48">
        <f t="shared" si="6"/>
        <v>0</v>
      </c>
      <c r="AX13" s="48">
        <f t="shared" si="7"/>
        <v>0</v>
      </c>
      <c r="AY13" s="49">
        <f t="shared" si="8"/>
        <v>0</v>
      </c>
      <c r="AZ13" s="50">
        <f t="shared" si="9"/>
        <v>0</v>
      </c>
      <c r="BB13" s="102" t="s">
        <v>64</v>
      </c>
      <c r="BC13" s="103">
        <v>1500</v>
      </c>
      <c r="BD13" s="53">
        <f t="shared" si="16"/>
        <v>0</v>
      </c>
    </row>
    <row r="14" spans="1:56" x14ac:dyDescent="0.2">
      <c r="A14" s="178"/>
      <c r="B14" s="96">
        <v>6</v>
      </c>
      <c r="C14" s="146"/>
      <c r="D14" s="147"/>
      <c r="E14" s="147"/>
      <c r="F14" s="148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50"/>
      <c r="AK14" s="151">
        <f t="shared" si="14"/>
        <v>0</v>
      </c>
      <c r="AL14" s="56">
        <f t="shared" si="10"/>
        <v>0</v>
      </c>
      <c r="AM14" s="57">
        <f t="shared" si="11"/>
        <v>0</v>
      </c>
      <c r="AN14" s="58">
        <f t="shared" si="15"/>
        <v>0</v>
      </c>
      <c r="AO14" s="57">
        <f t="shared" si="12"/>
        <v>0</v>
      </c>
      <c r="AP14" s="57">
        <f t="shared" si="0"/>
        <v>0</v>
      </c>
      <c r="AQ14" s="59">
        <f t="shared" si="13"/>
        <v>0</v>
      </c>
      <c r="AR14" s="60">
        <f t="shared" si="1"/>
        <v>0</v>
      </c>
      <c r="AS14" s="60">
        <f t="shared" si="2"/>
        <v>0</v>
      </c>
      <c r="AT14" s="60">
        <f t="shared" si="3"/>
        <v>0</v>
      </c>
      <c r="AU14" s="60">
        <f t="shared" si="4"/>
        <v>0</v>
      </c>
      <c r="AV14" s="60">
        <f t="shared" si="5"/>
        <v>0</v>
      </c>
      <c r="AW14" s="60">
        <f t="shared" si="6"/>
        <v>0</v>
      </c>
      <c r="AX14" s="60">
        <f t="shared" si="7"/>
        <v>0</v>
      </c>
      <c r="AY14" s="61">
        <f t="shared" si="8"/>
        <v>0</v>
      </c>
      <c r="AZ14" s="62">
        <f t="shared" si="9"/>
        <v>0</v>
      </c>
      <c r="BB14" s="102" t="s">
        <v>65</v>
      </c>
      <c r="BC14" s="103">
        <v>2000</v>
      </c>
      <c r="BD14" s="53">
        <f t="shared" si="16"/>
        <v>0</v>
      </c>
    </row>
    <row r="15" spans="1:56" x14ac:dyDescent="0.2">
      <c r="A15" s="178"/>
      <c r="B15" s="94">
        <v>7</v>
      </c>
      <c r="C15" s="135"/>
      <c r="D15" s="136"/>
      <c r="E15" s="136"/>
      <c r="F15" s="137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9"/>
      <c r="AK15" s="140">
        <f t="shared" si="14"/>
        <v>0</v>
      </c>
      <c r="AL15" s="45">
        <f t="shared" si="10"/>
        <v>0</v>
      </c>
      <c r="AM15" s="46">
        <f t="shared" si="11"/>
        <v>0</v>
      </c>
      <c r="AN15" s="46">
        <f t="shared" si="15"/>
        <v>0</v>
      </c>
      <c r="AO15" s="46">
        <f t="shared" si="12"/>
        <v>0</v>
      </c>
      <c r="AP15" s="46">
        <f t="shared" si="0"/>
        <v>0</v>
      </c>
      <c r="AQ15" s="47">
        <f t="shared" si="13"/>
        <v>0</v>
      </c>
      <c r="AR15" s="48">
        <f t="shared" si="1"/>
        <v>0</v>
      </c>
      <c r="AS15" s="48">
        <f t="shared" si="2"/>
        <v>0</v>
      </c>
      <c r="AT15" s="48">
        <f t="shared" si="3"/>
        <v>0</v>
      </c>
      <c r="AU15" s="48">
        <f t="shared" si="4"/>
        <v>0</v>
      </c>
      <c r="AV15" s="48">
        <f t="shared" si="5"/>
        <v>0</v>
      </c>
      <c r="AW15" s="48">
        <f t="shared" si="6"/>
        <v>0</v>
      </c>
      <c r="AX15" s="48">
        <f t="shared" si="7"/>
        <v>0</v>
      </c>
      <c r="AY15" s="49">
        <f t="shared" si="8"/>
        <v>0</v>
      </c>
      <c r="AZ15" s="50">
        <f t="shared" si="9"/>
        <v>0</v>
      </c>
      <c r="BB15" s="102" t="s">
        <v>66</v>
      </c>
      <c r="BC15" s="103">
        <v>2500</v>
      </c>
      <c r="BD15" s="53">
        <f t="shared" si="16"/>
        <v>0</v>
      </c>
    </row>
    <row r="16" spans="1:56" x14ac:dyDescent="0.2">
      <c r="A16" s="178"/>
      <c r="B16" s="94">
        <v>8</v>
      </c>
      <c r="C16" s="135"/>
      <c r="D16" s="136"/>
      <c r="E16" s="136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9"/>
      <c r="AK16" s="140">
        <f t="shared" si="14"/>
        <v>0</v>
      </c>
      <c r="AL16" s="45">
        <f t="shared" si="10"/>
        <v>0</v>
      </c>
      <c r="AM16" s="46">
        <f t="shared" si="11"/>
        <v>0</v>
      </c>
      <c r="AN16" s="46">
        <f t="shared" si="15"/>
        <v>0</v>
      </c>
      <c r="AO16" s="46">
        <f t="shared" si="12"/>
        <v>0</v>
      </c>
      <c r="AP16" s="46">
        <f t="shared" si="0"/>
        <v>0</v>
      </c>
      <c r="AQ16" s="47">
        <f t="shared" si="13"/>
        <v>0</v>
      </c>
      <c r="AR16" s="48">
        <f t="shared" si="1"/>
        <v>0</v>
      </c>
      <c r="AS16" s="48">
        <f t="shared" si="2"/>
        <v>0</v>
      </c>
      <c r="AT16" s="48">
        <f t="shared" si="3"/>
        <v>0</v>
      </c>
      <c r="AU16" s="48">
        <f t="shared" si="4"/>
        <v>0</v>
      </c>
      <c r="AV16" s="48">
        <f t="shared" si="5"/>
        <v>0</v>
      </c>
      <c r="AW16" s="48">
        <f t="shared" si="6"/>
        <v>0</v>
      </c>
      <c r="AX16" s="48">
        <f t="shared" si="7"/>
        <v>0</v>
      </c>
      <c r="AY16" s="49">
        <f t="shared" si="8"/>
        <v>0</v>
      </c>
      <c r="AZ16" s="50">
        <f t="shared" si="9"/>
        <v>0</v>
      </c>
      <c r="BB16" s="102" t="s">
        <v>67</v>
      </c>
      <c r="BC16" s="103">
        <v>3000</v>
      </c>
      <c r="BD16" s="53">
        <f t="shared" si="16"/>
        <v>0</v>
      </c>
    </row>
    <row r="17" spans="1:56" x14ac:dyDescent="0.2">
      <c r="A17" s="178"/>
      <c r="B17" s="94">
        <v>9</v>
      </c>
      <c r="C17" s="135"/>
      <c r="D17" s="136"/>
      <c r="E17" s="136"/>
      <c r="F17" s="137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9"/>
      <c r="AK17" s="140">
        <f t="shared" si="14"/>
        <v>0</v>
      </c>
      <c r="AL17" s="45">
        <f t="shared" si="10"/>
        <v>0</v>
      </c>
      <c r="AM17" s="46">
        <f t="shared" si="11"/>
        <v>0</v>
      </c>
      <c r="AN17" s="46">
        <f t="shared" si="15"/>
        <v>0</v>
      </c>
      <c r="AO17" s="46">
        <f t="shared" si="12"/>
        <v>0</v>
      </c>
      <c r="AP17" s="46">
        <f t="shared" si="0"/>
        <v>0</v>
      </c>
      <c r="AQ17" s="47">
        <f t="shared" si="13"/>
        <v>0</v>
      </c>
      <c r="AR17" s="48">
        <f t="shared" si="1"/>
        <v>0</v>
      </c>
      <c r="AS17" s="48">
        <f t="shared" si="2"/>
        <v>0</v>
      </c>
      <c r="AT17" s="48">
        <f t="shared" si="3"/>
        <v>0</v>
      </c>
      <c r="AU17" s="48">
        <f t="shared" si="4"/>
        <v>0</v>
      </c>
      <c r="AV17" s="48">
        <f t="shared" si="5"/>
        <v>0</v>
      </c>
      <c r="AW17" s="48">
        <f t="shared" si="6"/>
        <v>0</v>
      </c>
      <c r="AX17" s="48">
        <f t="shared" si="7"/>
        <v>0</v>
      </c>
      <c r="AY17" s="49">
        <f t="shared" si="8"/>
        <v>0</v>
      </c>
      <c r="AZ17" s="50">
        <f t="shared" si="9"/>
        <v>0</v>
      </c>
      <c r="BB17" s="102" t="s">
        <v>68</v>
      </c>
      <c r="BC17" s="103">
        <v>3500</v>
      </c>
      <c r="BD17" s="53">
        <f t="shared" si="16"/>
        <v>500</v>
      </c>
    </row>
    <row r="18" spans="1:56" x14ac:dyDescent="0.2">
      <c r="A18" s="178"/>
      <c r="B18" s="95">
        <v>10</v>
      </c>
      <c r="C18" s="141"/>
      <c r="D18" s="142"/>
      <c r="E18" s="142"/>
      <c r="F18" s="143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5"/>
      <c r="AK18" s="140">
        <f t="shared" si="14"/>
        <v>0</v>
      </c>
      <c r="AL18" s="45">
        <f t="shared" si="10"/>
        <v>0</v>
      </c>
      <c r="AM18" s="46">
        <f t="shared" si="11"/>
        <v>0</v>
      </c>
      <c r="AN18" s="55">
        <f t="shared" si="15"/>
        <v>0</v>
      </c>
      <c r="AO18" s="55">
        <f t="shared" si="12"/>
        <v>0</v>
      </c>
      <c r="AP18" s="46">
        <f t="shared" si="0"/>
        <v>0</v>
      </c>
      <c r="AQ18" s="47">
        <f t="shared" si="13"/>
        <v>0</v>
      </c>
      <c r="AR18" s="48">
        <f t="shared" si="1"/>
        <v>0</v>
      </c>
      <c r="AS18" s="48">
        <f t="shared" si="2"/>
        <v>0</v>
      </c>
      <c r="AT18" s="48">
        <f t="shared" si="3"/>
        <v>0</v>
      </c>
      <c r="AU18" s="48">
        <f t="shared" si="4"/>
        <v>0</v>
      </c>
      <c r="AV18" s="48">
        <f t="shared" si="5"/>
        <v>0</v>
      </c>
      <c r="AW18" s="48">
        <f t="shared" si="6"/>
        <v>0</v>
      </c>
      <c r="AX18" s="48">
        <f t="shared" si="7"/>
        <v>0</v>
      </c>
      <c r="AY18" s="49">
        <f t="shared" si="8"/>
        <v>0</v>
      </c>
      <c r="AZ18" s="50">
        <f t="shared" si="9"/>
        <v>0</v>
      </c>
      <c r="BB18" s="102" t="s">
        <v>69</v>
      </c>
      <c r="BC18" s="103">
        <v>4000</v>
      </c>
      <c r="BD18" s="53">
        <f t="shared" si="16"/>
        <v>1000</v>
      </c>
    </row>
    <row r="19" spans="1:56" x14ac:dyDescent="0.2">
      <c r="A19" s="178"/>
      <c r="B19" s="96">
        <v>11</v>
      </c>
      <c r="C19" s="146"/>
      <c r="D19" s="147"/>
      <c r="E19" s="147"/>
      <c r="F19" s="148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50"/>
      <c r="AK19" s="151">
        <f t="shared" si="14"/>
        <v>0</v>
      </c>
      <c r="AL19" s="56">
        <f t="shared" si="10"/>
        <v>0</v>
      </c>
      <c r="AM19" s="57">
        <f t="shared" si="11"/>
        <v>0</v>
      </c>
      <c r="AN19" s="57">
        <f t="shared" si="15"/>
        <v>0</v>
      </c>
      <c r="AO19" s="57">
        <f t="shared" si="12"/>
        <v>0</v>
      </c>
      <c r="AP19" s="57">
        <f t="shared" si="0"/>
        <v>0</v>
      </c>
      <c r="AQ19" s="59">
        <f t="shared" si="13"/>
        <v>0</v>
      </c>
      <c r="AR19" s="60">
        <f t="shared" si="1"/>
        <v>0</v>
      </c>
      <c r="AS19" s="60">
        <f t="shared" si="2"/>
        <v>0</v>
      </c>
      <c r="AT19" s="60">
        <f t="shared" si="3"/>
        <v>0</v>
      </c>
      <c r="AU19" s="60">
        <f t="shared" si="4"/>
        <v>0</v>
      </c>
      <c r="AV19" s="60">
        <f t="shared" si="5"/>
        <v>0</v>
      </c>
      <c r="AW19" s="60">
        <f t="shared" si="6"/>
        <v>0</v>
      </c>
      <c r="AX19" s="60">
        <f t="shared" si="7"/>
        <v>0</v>
      </c>
      <c r="AY19" s="61">
        <f t="shared" si="8"/>
        <v>0</v>
      </c>
      <c r="AZ19" s="62">
        <f t="shared" si="9"/>
        <v>0</v>
      </c>
      <c r="BB19" s="102" t="s">
        <v>70</v>
      </c>
      <c r="BC19" s="103">
        <v>4500</v>
      </c>
      <c r="BD19" s="53">
        <f t="shared" si="16"/>
        <v>1500</v>
      </c>
    </row>
    <row r="20" spans="1:56" x14ac:dyDescent="0.2">
      <c r="A20" s="178"/>
      <c r="B20" s="94">
        <v>12</v>
      </c>
      <c r="C20" s="135"/>
      <c r="D20" s="136"/>
      <c r="E20" s="136"/>
      <c r="F20" s="137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9"/>
      <c r="AK20" s="140">
        <f t="shared" si="14"/>
        <v>0</v>
      </c>
      <c r="AL20" s="45">
        <f t="shared" si="10"/>
        <v>0</v>
      </c>
      <c r="AM20" s="46">
        <f t="shared" si="11"/>
        <v>0</v>
      </c>
      <c r="AN20" s="46">
        <f t="shared" si="15"/>
        <v>0</v>
      </c>
      <c r="AO20" s="46">
        <f t="shared" si="12"/>
        <v>0</v>
      </c>
      <c r="AP20" s="46">
        <f t="shared" si="0"/>
        <v>0</v>
      </c>
      <c r="AQ20" s="47">
        <f t="shared" si="13"/>
        <v>0</v>
      </c>
      <c r="AR20" s="48">
        <f t="shared" si="1"/>
        <v>0</v>
      </c>
      <c r="AS20" s="48">
        <f t="shared" si="2"/>
        <v>0</v>
      </c>
      <c r="AT20" s="48">
        <f t="shared" si="3"/>
        <v>0</v>
      </c>
      <c r="AU20" s="48">
        <f t="shared" si="4"/>
        <v>0</v>
      </c>
      <c r="AV20" s="48">
        <f t="shared" si="5"/>
        <v>0</v>
      </c>
      <c r="AW20" s="48">
        <f t="shared" si="6"/>
        <v>0</v>
      </c>
      <c r="AX20" s="48">
        <f t="shared" si="7"/>
        <v>0</v>
      </c>
      <c r="AY20" s="49">
        <f t="shared" si="8"/>
        <v>0</v>
      </c>
      <c r="AZ20" s="50">
        <f t="shared" si="9"/>
        <v>0</v>
      </c>
    </row>
    <row r="21" spans="1:56" x14ac:dyDescent="0.2">
      <c r="A21" s="178"/>
      <c r="B21" s="94">
        <v>13</v>
      </c>
      <c r="C21" s="135"/>
      <c r="D21" s="136"/>
      <c r="E21" s="136"/>
      <c r="F21" s="137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9"/>
      <c r="AK21" s="140">
        <f t="shared" si="14"/>
        <v>0</v>
      </c>
      <c r="AL21" s="45">
        <f t="shared" si="10"/>
        <v>0</v>
      </c>
      <c r="AM21" s="46">
        <f t="shared" si="11"/>
        <v>0</v>
      </c>
      <c r="AN21" s="46">
        <f t="shared" si="15"/>
        <v>0</v>
      </c>
      <c r="AO21" s="46">
        <f t="shared" si="12"/>
        <v>0</v>
      </c>
      <c r="AP21" s="46">
        <f t="shared" si="0"/>
        <v>0</v>
      </c>
      <c r="AQ21" s="47">
        <f t="shared" si="13"/>
        <v>0</v>
      </c>
      <c r="AR21" s="48">
        <f t="shared" si="1"/>
        <v>0</v>
      </c>
      <c r="AS21" s="48">
        <f t="shared" si="2"/>
        <v>0</v>
      </c>
      <c r="AT21" s="48">
        <f t="shared" si="3"/>
        <v>0</v>
      </c>
      <c r="AU21" s="48">
        <f t="shared" si="4"/>
        <v>0</v>
      </c>
      <c r="AV21" s="48">
        <f t="shared" si="5"/>
        <v>0</v>
      </c>
      <c r="AW21" s="48">
        <f t="shared" si="6"/>
        <v>0</v>
      </c>
      <c r="AX21" s="48">
        <f t="shared" si="7"/>
        <v>0</v>
      </c>
      <c r="AY21" s="49">
        <f t="shared" si="8"/>
        <v>0</v>
      </c>
      <c r="AZ21" s="50">
        <f t="shared" si="9"/>
        <v>0</v>
      </c>
    </row>
    <row r="22" spans="1:56" x14ac:dyDescent="0.2">
      <c r="A22" s="178"/>
      <c r="B22" s="94">
        <v>14</v>
      </c>
      <c r="C22" s="135"/>
      <c r="D22" s="136"/>
      <c r="E22" s="136"/>
      <c r="F22" s="137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9"/>
      <c r="AK22" s="140">
        <f t="shared" si="14"/>
        <v>0</v>
      </c>
      <c r="AL22" s="45">
        <f t="shared" si="10"/>
        <v>0</v>
      </c>
      <c r="AM22" s="46">
        <f t="shared" si="11"/>
        <v>0</v>
      </c>
      <c r="AN22" s="46">
        <f t="shared" si="15"/>
        <v>0</v>
      </c>
      <c r="AO22" s="46">
        <f t="shared" si="12"/>
        <v>0</v>
      </c>
      <c r="AP22" s="46">
        <f t="shared" si="0"/>
        <v>0</v>
      </c>
      <c r="AQ22" s="47">
        <f t="shared" si="13"/>
        <v>0</v>
      </c>
      <c r="AR22" s="48">
        <f t="shared" si="1"/>
        <v>0</v>
      </c>
      <c r="AS22" s="48">
        <f t="shared" si="2"/>
        <v>0</v>
      </c>
      <c r="AT22" s="48">
        <f t="shared" si="3"/>
        <v>0</v>
      </c>
      <c r="AU22" s="48">
        <f t="shared" si="4"/>
        <v>0</v>
      </c>
      <c r="AV22" s="48">
        <f t="shared" si="5"/>
        <v>0</v>
      </c>
      <c r="AW22" s="48">
        <f t="shared" si="6"/>
        <v>0</v>
      </c>
      <c r="AX22" s="48">
        <f t="shared" si="7"/>
        <v>0</v>
      </c>
      <c r="AY22" s="49">
        <f t="shared" si="8"/>
        <v>0</v>
      </c>
      <c r="AZ22" s="50">
        <f t="shared" si="9"/>
        <v>0</v>
      </c>
    </row>
    <row r="23" spans="1:56" ht="20.5" thickBot="1" x14ac:dyDescent="0.25">
      <c r="A23" s="178"/>
      <c r="B23" s="97">
        <v>15</v>
      </c>
      <c r="C23" s="152"/>
      <c r="D23" s="153"/>
      <c r="E23" s="153"/>
      <c r="F23" s="154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6"/>
      <c r="AK23" s="157">
        <f t="shared" si="14"/>
        <v>0</v>
      </c>
      <c r="AL23" s="64">
        <f t="shared" si="10"/>
        <v>0</v>
      </c>
      <c r="AM23" s="55">
        <f t="shared" si="11"/>
        <v>0</v>
      </c>
      <c r="AN23" s="54">
        <f t="shared" si="15"/>
        <v>0</v>
      </c>
      <c r="AO23" s="55">
        <f t="shared" si="12"/>
        <v>0</v>
      </c>
      <c r="AP23" s="55">
        <f t="shared" si="0"/>
        <v>0</v>
      </c>
      <c r="AQ23" s="65">
        <f t="shared" si="13"/>
        <v>0</v>
      </c>
      <c r="AR23" s="66">
        <f t="shared" si="1"/>
        <v>0</v>
      </c>
      <c r="AS23" s="66">
        <f t="shared" si="2"/>
        <v>0</v>
      </c>
      <c r="AT23" s="66">
        <f t="shared" si="3"/>
        <v>0</v>
      </c>
      <c r="AU23" s="66">
        <f t="shared" si="4"/>
        <v>0</v>
      </c>
      <c r="AV23" s="66">
        <f t="shared" si="5"/>
        <v>0</v>
      </c>
      <c r="AW23" s="66">
        <f t="shared" si="6"/>
        <v>0</v>
      </c>
      <c r="AX23" s="66">
        <f t="shared" si="7"/>
        <v>0</v>
      </c>
      <c r="AY23" s="67">
        <f t="shared" si="8"/>
        <v>0</v>
      </c>
      <c r="AZ23" s="68">
        <f t="shared" si="9"/>
        <v>0</v>
      </c>
    </row>
    <row r="24" spans="1:56" hidden="1" outlineLevel="1" x14ac:dyDescent="0.2">
      <c r="A24" s="178"/>
      <c r="B24" s="96">
        <v>16</v>
      </c>
      <c r="C24" s="146"/>
      <c r="D24" s="147"/>
      <c r="E24" s="147"/>
      <c r="F24" s="148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50"/>
      <c r="AK24" s="151">
        <f t="shared" si="14"/>
        <v>0</v>
      </c>
      <c r="AL24" s="56">
        <f t="shared" si="10"/>
        <v>0</v>
      </c>
      <c r="AM24" s="57">
        <f t="shared" si="11"/>
        <v>0</v>
      </c>
      <c r="AN24" s="57">
        <f t="shared" si="15"/>
        <v>0</v>
      </c>
      <c r="AO24" s="57">
        <f t="shared" si="12"/>
        <v>0</v>
      </c>
      <c r="AP24" s="57">
        <f>AZ24*3000</f>
        <v>0</v>
      </c>
      <c r="AQ24" s="59">
        <f t="shared" si="13"/>
        <v>0</v>
      </c>
      <c r="AR24" s="60">
        <f t="shared" si="1"/>
        <v>0</v>
      </c>
      <c r="AS24" s="60">
        <f t="shared" si="2"/>
        <v>0</v>
      </c>
      <c r="AT24" s="60">
        <f t="shared" si="3"/>
        <v>0</v>
      </c>
      <c r="AU24" s="60">
        <f t="shared" si="4"/>
        <v>0</v>
      </c>
      <c r="AV24" s="60">
        <f t="shared" si="5"/>
        <v>0</v>
      </c>
      <c r="AW24" s="60">
        <f t="shared" si="6"/>
        <v>0</v>
      </c>
      <c r="AX24" s="60">
        <f t="shared" si="7"/>
        <v>0</v>
      </c>
      <c r="AY24" s="61">
        <f t="shared" si="8"/>
        <v>0</v>
      </c>
      <c r="AZ24" s="62">
        <f t="shared" si="9"/>
        <v>0</v>
      </c>
    </row>
    <row r="25" spans="1:56" hidden="1" outlineLevel="1" x14ac:dyDescent="0.2">
      <c r="A25" s="178"/>
      <c r="B25" s="94">
        <v>17</v>
      </c>
      <c r="C25" s="135"/>
      <c r="D25" s="136"/>
      <c r="E25" s="136"/>
      <c r="F25" s="137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9"/>
      <c r="AK25" s="140">
        <f t="shared" si="14"/>
        <v>0</v>
      </c>
      <c r="AL25" s="45">
        <f t="shared" si="10"/>
        <v>0</v>
      </c>
      <c r="AM25" s="46">
        <f t="shared" si="11"/>
        <v>0</v>
      </c>
      <c r="AN25" s="46">
        <f t="shared" si="15"/>
        <v>0</v>
      </c>
      <c r="AO25" s="46">
        <f t="shared" si="12"/>
        <v>0</v>
      </c>
      <c r="AP25" s="46">
        <f t="shared" ref="AP25:AP33" si="17">AZ25*3000</f>
        <v>0</v>
      </c>
      <c r="AQ25" s="47">
        <f t="shared" si="13"/>
        <v>0</v>
      </c>
      <c r="AR25" s="48">
        <f t="shared" si="1"/>
        <v>0</v>
      </c>
      <c r="AS25" s="48">
        <f t="shared" si="2"/>
        <v>0</v>
      </c>
      <c r="AT25" s="48">
        <f t="shared" si="3"/>
        <v>0</v>
      </c>
      <c r="AU25" s="48">
        <f t="shared" si="4"/>
        <v>0</v>
      </c>
      <c r="AV25" s="48">
        <f t="shared" si="5"/>
        <v>0</v>
      </c>
      <c r="AW25" s="48">
        <f t="shared" si="6"/>
        <v>0</v>
      </c>
      <c r="AX25" s="48">
        <f t="shared" si="7"/>
        <v>0</v>
      </c>
      <c r="AY25" s="49">
        <f t="shared" si="8"/>
        <v>0</v>
      </c>
      <c r="AZ25" s="50">
        <f t="shared" si="9"/>
        <v>0</v>
      </c>
    </row>
    <row r="26" spans="1:56" hidden="1" outlineLevel="1" x14ac:dyDescent="0.2">
      <c r="A26" s="178"/>
      <c r="B26" s="94">
        <v>18</v>
      </c>
      <c r="C26" s="135"/>
      <c r="D26" s="136"/>
      <c r="E26" s="136"/>
      <c r="F26" s="137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9"/>
      <c r="AK26" s="140">
        <f t="shared" si="14"/>
        <v>0</v>
      </c>
      <c r="AL26" s="45">
        <f t="shared" si="10"/>
        <v>0</v>
      </c>
      <c r="AM26" s="46">
        <f t="shared" si="11"/>
        <v>0</v>
      </c>
      <c r="AN26" s="46">
        <f t="shared" si="15"/>
        <v>0</v>
      </c>
      <c r="AO26" s="46">
        <f t="shared" si="12"/>
        <v>0</v>
      </c>
      <c r="AP26" s="46">
        <f t="shared" si="17"/>
        <v>0</v>
      </c>
      <c r="AQ26" s="47">
        <f t="shared" si="13"/>
        <v>0</v>
      </c>
      <c r="AR26" s="48">
        <f t="shared" si="1"/>
        <v>0</v>
      </c>
      <c r="AS26" s="48">
        <f t="shared" si="2"/>
        <v>0</v>
      </c>
      <c r="AT26" s="48">
        <f t="shared" si="3"/>
        <v>0</v>
      </c>
      <c r="AU26" s="48">
        <f t="shared" si="4"/>
        <v>0</v>
      </c>
      <c r="AV26" s="48">
        <f t="shared" si="5"/>
        <v>0</v>
      </c>
      <c r="AW26" s="48">
        <f t="shared" si="6"/>
        <v>0</v>
      </c>
      <c r="AX26" s="48">
        <f t="shared" si="7"/>
        <v>0</v>
      </c>
      <c r="AY26" s="49">
        <f t="shared" si="8"/>
        <v>0</v>
      </c>
      <c r="AZ26" s="50">
        <f t="shared" si="9"/>
        <v>0</v>
      </c>
    </row>
    <row r="27" spans="1:56" hidden="1" outlineLevel="1" x14ac:dyDescent="0.2">
      <c r="A27" s="178"/>
      <c r="B27" s="94">
        <v>19</v>
      </c>
      <c r="C27" s="135"/>
      <c r="D27" s="136"/>
      <c r="E27" s="136"/>
      <c r="F27" s="137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9"/>
      <c r="AK27" s="140">
        <f t="shared" si="14"/>
        <v>0</v>
      </c>
      <c r="AL27" s="45">
        <f t="shared" si="10"/>
        <v>0</v>
      </c>
      <c r="AM27" s="46">
        <f t="shared" si="11"/>
        <v>0</v>
      </c>
      <c r="AN27" s="46">
        <f t="shared" si="15"/>
        <v>0</v>
      </c>
      <c r="AO27" s="46">
        <f t="shared" si="12"/>
        <v>0</v>
      </c>
      <c r="AP27" s="46">
        <f t="shared" si="17"/>
        <v>0</v>
      </c>
      <c r="AQ27" s="47">
        <f t="shared" si="13"/>
        <v>0</v>
      </c>
      <c r="AR27" s="48">
        <f t="shared" si="1"/>
        <v>0</v>
      </c>
      <c r="AS27" s="48">
        <f t="shared" si="2"/>
        <v>0</v>
      </c>
      <c r="AT27" s="48">
        <f t="shared" si="3"/>
        <v>0</v>
      </c>
      <c r="AU27" s="48">
        <f t="shared" si="4"/>
        <v>0</v>
      </c>
      <c r="AV27" s="48">
        <f t="shared" si="5"/>
        <v>0</v>
      </c>
      <c r="AW27" s="48">
        <f t="shared" si="6"/>
        <v>0</v>
      </c>
      <c r="AX27" s="48">
        <f t="shared" si="7"/>
        <v>0</v>
      </c>
      <c r="AY27" s="49">
        <f t="shared" si="8"/>
        <v>0</v>
      </c>
      <c r="AZ27" s="50">
        <f t="shared" si="9"/>
        <v>0</v>
      </c>
    </row>
    <row r="28" spans="1:56" hidden="1" outlineLevel="1" x14ac:dyDescent="0.2">
      <c r="A28" s="178"/>
      <c r="B28" s="97">
        <v>20</v>
      </c>
      <c r="C28" s="152"/>
      <c r="D28" s="153"/>
      <c r="E28" s="153"/>
      <c r="F28" s="154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6"/>
      <c r="AK28" s="157">
        <f t="shared" si="14"/>
        <v>0</v>
      </c>
      <c r="AL28" s="64">
        <f t="shared" si="10"/>
        <v>0</v>
      </c>
      <c r="AM28" s="55">
        <f t="shared" si="11"/>
        <v>0</v>
      </c>
      <c r="AN28" s="54">
        <f t="shared" si="15"/>
        <v>0</v>
      </c>
      <c r="AO28" s="55">
        <f t="shared" si="12"/>
        <v>0</v>
      </c>
      <c r="AP28" s="55">
        <f t="shared" si="17"/>
        <v>0</v>
      </c>
      <c r="AQ28" s="65">
        <f t="shared" si="13"/>
        <v>0</v>
      </c>
      <c r="AR28" s="66">
        <f t="shared" si="1"/>
        <v>0</v>
      </c>
      <c r="AS28" s="66">
        <f t="shared" si="2"/>
        <v>0</v>
      </c>
      <c r="AT28" s="66">
        <f t="shared" si="3"/>
        <v>0</v>
      </c>
      <c r="AU28" s="66">
        <f t="shared" si="4"/>
        <v>0</v>
      </c>
      <c r="AV28" s="66">
        <f t="shared" si="5"/>
        <v>0</v>
      </c>
      <c r="AW28" s="66">
        <f t="shared" si="6"/>
        <v>0</v>
      </c>
      <c r="AX28" s="66">
        <f t="shared" si="7"/>
        <v>0</v>
      </c>
      <c r="AY28" s="67">
        <f t="shared" si="8"/>
        <v>0</v>
      </c>
      <c r="AZ28" s="68">
        <f t="shared" si="9"/>
        <v>0</v>
      </c>
    </row>
    <row r="29" spans="1:56" hidden="1" outlineLevel="1" x14ac:dyDescent="0.2">
      <c r="A29" s="178"/>
      <c r="B29" s="96">
        <v>21</v>
      </c>
      <c r="C29" s="146"/>
      <c r="D29" s="147"/>
      <c r="E29" s="147"/>
      <c r="F29" s="148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151">
        <f t="shared" si="14"/>
        <v>0</v>
      </c>
      <c r="AL29" s="56">
        <f t="shared" si="10"/>
        <v>0</v>
      </c>
      <c r="AM29" s="57">
        <f t="shared" si="11"/>
        <v>0</v>
      </c>
      <c r="AN29" s="58">
        <f t="shared" si="15"/>
        <v>0</v>
      </c>
      <c r="AO29" s="57">
        <f t="shared" si="12"/>
        <v>0</v>
      </c>
      <c r="AP29" s="57">
        <f t="shared" si="17"/>
        <v>0</v>
      </c>
      <c r="AQ29" s="59">
        <f t="shared" si="13"/>
        <v>0</v>
      </c>
      <c r="AR29" s="60">
        <f t="shared" si="1"/>
        <v>0</v>
      </c>
      <c r="AS29" s="60">
        <f t="shared" si="2"/>
        <v>0</v>
      </c>
      <c r="AT29" s="60">
        <f t="shared" si="3"/>
        <v>0</v>
      </c>
      <c r="AU29" s="60">
        <f t="shared" si="4"/>
        <v>0</v>
      </c>
      <c r="AV29" s="60">
        <f t="shared" si="5"/>
        <v>0</v>
      </c>
      <c r="AW29" s="60">
        <f t="shared" si="6"/>
        <v>0</v>
      </c>
      <c r="AX29" s="60">
        <f t="shared" si="7"/>
        <v>0</v>
      </c>
      <c r="AY29" s="61">
        <f t="shared" si="8"/>
        <v>0</v>
      </c>
      <c r="AZ29" s="62">
        <f t="shared" si="9"/>
        <v>0</v>
      </c>
    </row>
    <row r="30" spans="1:56" hidden="1" outlineLevel="1" x14ac:dyDescent="0.2">
      <c r="A30" s="178"/>
      <c r="B30" s="94">
        <v>22</v>
      </c>
      <c r="C30" s="135"/>
      <c r="D30" s="136"/>
      <c r="E30" s="136"/>
      <c r="F30" s="137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9"/>
      <c r="AK30" s="140">
        <f t="shared" si="14"/>
        <v>0</v>
      </c>
      <c r="AL30" s="45">
        <f t="shared" si="10"/>
        <v>0</v>
      </c>
      <c r="AM30" s="46">
        <f t="shared" si="11"/>
        <v>0</v>
      </c>
      <c r="AN30" s="46">
        <f t="shared" si="15"/>
        <v>0</v>
      </c>
      <c r="AO30" s="46">
        <f t="shared" si="12"/>
        <v>0</v>
      </c>
      <c r="AP30" s="46">
        <f t="shared" si="17"/>
        <v>0</v>
      </c>
      <c r="AQ30" s="47">
        <f t="shared" si="13"/>
        <v>0</v>
      </c>
      <c r="AR30" s="48">
        <f t="shared" si="1"/>
        <v>0</v>
      </c>
      <c r="AS30" s="48">
        <f t="shared" si="2"/>
        <v>0</v>
      </c>
      <c r="AT30" s="48">
        <f t="shared" si="3"/>
        <v>0</v>
      </c>
      <c r="AU30" s="48">
        <f t="shared" si="4"/>
        <v>0</v>
      </c>
      <c r="AV30" s="48">
        <f t="shared" si="5"/>
        <v>0</v>
      </c>
      <c r="AW30" s="48">
        <f t="shared" si="6"/>
        <v>0</v>
      </c>
      <c r="AX30" s="48">
        <f t="shared" si="7"/>
        <v>0</v>
      </c>
      <c r="AY30" s="49">
        <f t="shared" si="8"/>
        <v>0</v>
      </c>
      <c r="AZ30" s="50">
        <f t="shared" si="9"/>
        <v>0</v>
      </c>
    </row>
    <row r="31" spans="1:56" hidden="1" outlineLevel="1" x14ac:dyDescent="0.2">
      <c r="A31" s="178"/>
      <c r="B31" s="94">
        <v>23</v>
      </c>
      <c r="C31" s="135"/>
      <c r="D31" s="136"/>
      <c r="E31" s="136"/>
      <c r="F31" s="137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K31" s="140">
        <f t="shared" si="14"/>
        <v>0</v>
      </c>
      <c r="AL31" s="45">
        <f t="shared" si="10"/>
        <v>0</v>
      </c>
      <c r="AM31" s="46">
        <f t="shared" si="11"/>
        <v>0</v>
      </c>
      <c r="AN31" s="46">
        <f t="shared" si="15"/>
        <v>0</v>
      </c>
      <c r="AO31" s="46">
        <f t="shared" si="12"/>
        <v>0</v>
      </c>
      <c r="AP31" s="46">
        <f t="shared" si="17"/>
        <v>0</v>
      </c>
      <c r="AQ31" s="47">
        <f t="shared" si="13"/>
        <v>0</v>
      </c>
      <c r="AR31" s="48">
        <f t="shared" si="1"/>
        <v>0</v>
      </c>
      <c r="AS31" s="48">
        <f t="shared" si="2"/>
        <v>0</v>
      </c>
      <c r="AT31" s="48">
        <f t="shared" si="3"/>
        <v>0</v>
      </c>
      <c r="AU31" s="48">
        <f t="shared" si="4"/>
        <v>0</v>
      </c>
      <c r="AV31" s="48">
        <f t="shared" si="5"/>
        <v>0</v>
      </c>
      <c r="AW31" s="48">
        <f t="shared" si="6"/>
        <v>0</v>
      </c>
      <c r="AX31" s="48">
        <f t="shared" si="7"/>
        <v>0</v>
      </c>
      <c r="AY31" s="49">
        <f t="shared" si="8"/>
        <v>0</v>
      </c>
      <c r="AZ31" s="50">
        <f t="shared" si="9"/>
        <v>0</v>
      </c>
    </row>
    <row r="32" spans="1:56" hidden="1" outlineLevel="1" x14ac:dyDescent="0.2">
      <c r="A32" s="178"/>
      <c r="B32" s="94">
        <v>24</v>
      </c>
      <c r="C32" s="135"/>
      <c r="D32" s="136"/>
      <c r="E32" s="136"/>
      <c r="F32" s="137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9"/>
      <c r="AK32" s="140">
        <f t="shared" si="14"/>
        <v>0</v>
      </c>
      <c r="AL32" s="45">
        <f t="shared" si="10"/>
        <v>0</v>
      </c>
      <c r="AM32" s="46">
        <f t="shared" si="11"/>
        <v>0</v>
      </c>
      <c r="AN32" s="46">
        <f t="shared" si="15"/>
        <v>0</v>
      </c>
      <c r="AO32" s="46">
        <f t="shared" si="12"/>
        <v>0</v>
      </c>
      <c r="AP32" s="46">
        <f t="shared" si="17"/>
        <v>0</v>
      </c>
      <c r="AQ32" s="47">
        <f t="shared" si="13"/>
        <v>0</v>
      </c>
      <c r="AR32" s="48">
        <f t="shared" si="1"/>
        <v>0</v>
      </c>
      <c r="AS32" s="48">
        <f t="shared" si="2"/>
        <v>0</v>
      </c>
      <c r="AT32" s="48">
        <f t="shared" si="3"/>
        <v>0</v>
      </c>
      <c r="AU32" s="48">
        <f t="shared" si="4"/>
        <v>0</v>
      </c>
      <c r="AV32" s="48">
        <f t="shared" si="5"/>
        <v>0</v>
      </c>
      <c r="AW32" s="48">
        <f t="shared" si="6"/>
        <v>0</v>
      </c>
      <c r="AX32" s="48">
        <f t="shared" si="7"/>
        <v>0</v>
      </c>
      <c r="AY32" s="49">
        <f t="shared" si="8"/>
        <v>0</v>
      </c>
      <c r="AZ32" s="50">
        <f t="shared" si="9"/>
        <v>0</v>
      </c>
    </row>
    <row r="33" spans="1:56" ht="20.5" hidden="1" outlineLevel="1" thickBot="1" x14ac:dyDescent="0.25">
      <c r="A33" s="178"/>
      <c r="B33" s="97">
        <v>25</v>
      </c>
      <c r="C33" s="152"/>
      <c r="D33" s="153"/>
      <c r="E33" s="153"/>
      <c r="F33" s="154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6"/>
      <c r="AK33" s="157">
        <f t="shared" si="14"/>
        <v>0</v>
      </c>
      <c r="AL33" s="64">
        <f t="shared" si="10"/>
        <v>0</v>
      </c>
      <c r="AM33" s="55">
        <f t="shared" si="11"/>
        <v>0</v>
      </c>
      <c r="AN33" s="55">
        <f t="shared" si="15"/>
        <v>0</v>
      </c>
      <c r="AO33" s="55">
        <f t="shared" si="12"/>
        <v>0</v>
      </c>
      <c r="AP33" s="55">
        <f t="shared" si="17"/>
        <v>0</v>
      </c>
      <c r="AQ33" s="65">
        <f t="shared" si="13"/>
        <v>0</v>
      </c>
      <c r="AR33" s="66">
        <f t="shared" si="1"/>
        <v>0</v>
      </c>
      <c r="AS33" s="66">
        <f t="shared" si="2"/>
        <v>0</v>
      </c>
      <c r="AT33" s="66">
        <f t="shared" si="3"/>
        <v>0</v>
      </c>
      <c r="AU33" s="66">
        <f t="shared" si="4"/>
        <v>0</v>
      </c>
      <c r="AV33" s="66">
        <f t="shared" si="5"/>
        <v>0</v>
      </c>
      <c r="AW33" s="66">
        <f t="shared" si="6"/>
        <v>0</v>
      </c>
      <c r="AX33" s="66">
        <f t="shared" si="7"/>
        <v>0</v>
      </c>
      <c r="AY33" s="67">
        <f t="shared" si="8"/>
        <v>0</v>
      </c>
      <c r="AZ33" s="68">
        <f t="shared" si="9"/>
        <v>0</v>
      </c>
    </row>
    <row r="34" spans="1:56" ht="20.5" collapsed="1" thickBot="1" x14ac:dyDescent="0.25">
      <c r="A34" s="178"/>
      <c r="B34" s="98" t="s">
        <v>71</v>
      </c>
      <c r="C34" s="69"/>
      <c r="D34" s="70"/>
      <c r="E34" s="70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5"/>
      <c r="AL34" s="72"/>
      <c r="AM34" s="72"/>
      <c r="AN34" s="72"/>
      <c r="AO34" s="72"/>
      <c r="AP34" s="72"/>
      <c r="AQ34" s="73"/>
      <c r="AR34" s="73"/>
      <c r="AS34" s="73"/>
      <c r="AT34" s="73"/>
      <c r="AU34" s="73"/>
      <c r="AV34" s="73"/>
      <c r="AW34" s="73"/>
      <c r="AX34" s="73"/>
      <c r="AY34" s="73"/>
      <c r="AZ34" s="74"/>
    </row>
    <row r="35" spans="1:56" ht="21" thickTop="1" thickBot="1" x14ac:dyDescent="0.25">
      <c r="A35" s="179"/>
      <c r="B35" s="185" t="s">
        <v>72</v>
      </c>
      <c r="C35" s="186"/>
      <c r="D35" s="186"/>
      <c r="E35" s="186"/>
      <c r="F35" s="99">
        <f t="shared" ref="F35:AI35" si="18">COUNTA(F9:F34)</f>
        <v>0</v>
      </c>
      <c r="G35" s="100">
        <f t="shared" si="18"/>
        <v>0</v>
      </c>
      <c r="H35" s="100">
        <f t="shared" si="18"/>
        <v>0</v>
      </c>
      <c r="I35" s="100">
        <f t="shared" si="18"/>
        <v>0</v>
      </c>
      <c r="J35" s="100">
        <f t="shared" si="18"/>
        <v>0</v>
      </c>
      <c r="K35" s="100">
        <f t="shared" si="18"/>
        <v>0</v>
      </c>
      <c r="L35" s="100">
        <f t="shared" si="18"/>
        <v>0</v>
      </c>
      <c r="M35" s="100">
        <f t="shared" si="18"/>
        <v>0</v>
      </c>
      <c r="N35" s="100">
        <f t="shared" si="18"/>
        <v>0</v>
      </c>
      <c r="O35" s="100">
        <f t="shared" si="18"/>
        <v>0</v>
      </c>
      <c r="P35" s="100">
        <f t="shared" si="18"/>
        <v>0</v>
      </c>
      <c r="Q35" s="100">
        <f t="shared" si="18"/>
        <v>0</v>
      </c>
      <c r="R35" s="100">
        <f t="shared" si="18"/>
        <v>0</v>
      </c>
      <c r="S35" s="100">
        <f t="shared" si="18"/>
        <v>0</v>
      </c>
      <c r="T35" s="100">
        <f t="shared" si="18"/>
        <v>0</v>
      </c>
      <c r="U35" s="100">
        <f t="shared" si="18"/>
        <v>0</v>
      </c>
      <c r="V35" s="100">
        <f t="shared" si="18"/>
        <v>0</v>
      </c>
      <c r="W35" s="100">
        <f t="shared" si="18"/>
        <v>0</v>
      </c>
      <c r="X35" s="100">
        <f t="shared" si="18"/>
        <v>0</v>
      </c>
      <c r="Y35" s="100">
        <f t="shared" si="18"/>
        <v>0</v>
      </c>
      <c r="Z35" s="100">
        <f t="shared" si="18"/>
        <v>0</v>
      </c>
      <c r="AA35" s="100">
        <f t="shared" si="18"/>
        <v>0</v>
      </c>
      <c r="AB35" s="100">
        <f t="shared" si="18"/>
        <v>0</v>
      </c>
      <c r="AC35" s="100">
        <f t="shared" si="18"/>
        <v>0</v>
      </c>
      <c r="AD35" s="100">
        <f t="shared" si="18"/>
        <v>0</v>
      </c>
      <c r="AE35" s="100">
        <f t="shared" si="18"/>
        <v>0</v>
      </c>
      <c r="AF35" s="100">
        <f t="shared" si="18"/>
        <v>0</v>
      </c>
      <c r="AG35" s="100">
        <f t="shared" si="18"/>
        <v>0</v>
      </c>
      <c r="AH35" s="100">
        <f t="shared" si="18"/>
        <v>0</v>
      </c>
      <c r="AI35" s="100">
        <f t="shared" si="18"/>
        <v>0</v>
      </c>
      <c r="AJ35" s="101">
        <f>COUNTA(AJ9:AJ34)</f>
        <v>0</v>
      </c>
      <c r="AK35" s="3">
        <f t="shared" ref="AK35:AZ35" si="19">SUM(AK9:AK34)</f>
        <v>0</v>
      </c>
      <c r="AL35" s="3">
        <f t="shared" si="19"/>
        <v>0</v>
      </c>
      <c r="AM35" s="3">
        <f t="shared" si="19"/>
        <v>0</v>
      </c>
      <c r="AN35" s="3">
        <f t="shared" si="19"/>
        <v>0</v>
      </c>
      <c r="AO35" s="3">
        <f t="shared" si="19"/>
        <v>0</v>
      </c>
      <c r="AP35" s="3">
        <f t="shared" si="19"/>
        <v>0</v>
      </c>
      <c r="AQ35" s="77">
        <f t="shared" si="19"/>
        <v>0</v>
      </c>
      <c r="AR35" s="78">
        <f t="shared" si="19"/>
        <v>0</v>
      </c>
      <c r="AS35" s="78">
        <f t="shared" si="19"/>
        <v>0</v>
      </c>
      <c r="AT35" s="78">
        <f t="shared" si="19"/>
        <v>0</v>
      </c>
      <c r="AU35" s="78">
        <f t="shared" si="19"/>
        <v>0</v>
      </c>
      <c r="AV35" s="78">
        <f t="shared" si="19"/>
        <v>0</v>
      </c>
      <c r="AW35" s="78">
        <f t="shared" si="19"/>
        <v>0</v>
      </c>
      <c r="AX35" s="78">
        <f t="shared" si="19"/>
        <v>0</v>
      </c>
      <c r="AY35" s="79">
        <f t="shared" si="19"/>
        <v>0</v>
      </c>
      <c r="AZ35" s="3">
        <f t="shared" si="19"/>
        <v>0</v>
      </c>
    </row>
    <row r="36" spans="1:56" x14ac:dyDescent="0.2">
      <c r="A36" s="177" t="s">
        <v>81</v>
      </c>
      <c r="B36" s="93">
        <v>1</v>
      </c>
      <c r="C36" s="129"/>
      <c r="D36" s="130"/>
      <c r="E36" s="130"/>
      <c r="F36" s="131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134">
        <f>COUNTA(F36:AJ36)</f>
        <v>0</v>
      </c>
      <c r="AL36" s="36">
        <f>AM36</f>
        <v>0</v>
      </c>
      <c r="AM36" s="37">
        <f>AO36-AN36</f>
        <v>0</v>
      </c>
      <c r="AN36" s="58">
        <f>SUM(AQ36*BD$38,AR36*BD$39,AS36*BD$40,AT36*BD$41,AU36*BD$42,AV36*BD$43,AW36*BD$44,AX36*BD$45,AY36*BD$46)</f>
        <v>0</v>
      </c>
      <c r="AO36" s="58">
        <f>SUM(AQ36*BC$38,AR36*BC$39,AS36*BC$40,AT36*BC$41,AU36*BC$42,AV36*BC$43,AW36*BC$44,AX36*BC$45,AY36*BC$46)</f>
        <v>0</v>
      </c>
      <c r="AP36" s="37">
        <f t="shared" ref="AP36:AP50" si="20">AZ36*3000</f>
        <v>0</v>
      </c>
      <c r="AQ36" s="38">
        <f>COUNTIF(F36:AJ36,"1")</f>
        <v>0</v>
      </c>
      <c r="AR36" s="39">
        <f t="shared" ref="AR36:AR60" si="21">COUNTIF(F36:AJ36,"1.5")</f>
        <v>0</v>
      </c>
      <c r="AS36" s="39">
        <f t="shared" ref="AS36:AS60" si="22">COUNTIF(F36:AJ36,"2")</f>
        <v>0</v>
      </c>
      <c r="AT36" s="39">
        <f t="shared" ref="AT36:AT60" si="23">COUNTIF(F36:AJ36,"2.5")</f>
        <v>0</v>
      </c>
      <c r="AU36" s="39">
        <f t="shared" ref="AU36:AU60" si="24">COUNTIF(F36:AJ36,"3")</f>
        <v>0</v>
      </c>
      <c r="AV36" s="39">
        <f t="shared" ref="AV36:AV60" si="25">COUNTIF(F36:AJ36,"3.5")</f>
        <v>0</v>
      </c>
      <c r="AW36" s="39">
        <f t="shared" ref="AW36:AW60" si="26">COUNTIF(F36:AJ36,"4")</f>
        <v>0</v>
      </c>
      <c r="AX36" s="39">
        <f t="shared" ref="AX36:AX60" si="27">COUNTIF(F36:AJ36,"4.5")</f>
        <v>0</v>
      </c>
      <c r="AY36" s="40">
        <f t="shared" ref="AY36:AY60" si="28">COUNTIF(F36:AJ36,"5")</f>
        <v>0</v>
      </c>
      <c r="AZ36" s="41">
        <f t="shared" ref="AZ36:AZ60" si="29">SUM(AQ36:AY36)</f>
        <v>0</v>
      </c>
      <c r="BB36" s="42" t="s">
        <v>82</v>
      </c>
      <c r="BC36" s="43"/>
      <c r="BD36" s="44"/>
    </row>
    <row r="37" spans="1:56" x14ac:dyDescent="0.2">
      <c r="A37" s="178"/>
      <c r="B37" s="94">
        <v>2</v>
      </c>
      <c r="C37" s="135"/>
      <c r="D37" s="136"/>
      <c r="E37" s="136"/>
      <c r="F37" s="137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140">
        <f>COUNTA(F37:AJ37)</f>
        <v>0</v>
      </c>
      <c r="AL37" s="45">
        <f t="shared" ref="AL37:AL60" si="30">AM37</f>
        <v>0</v>
      </c>
      <c r="AM37" s="46">
        <f t="shared" ref="AM37:AM60" si="31">AO37-AN37</f>
        <v>0</v>
      </c>
      <c r="AN37" s="46">
        <f t="shared" ref="AN37:AN60" si="32">SUM(AQ37*BD$38,AR37*BD$39,AS37*BD$40,AT37*BD$41,AU37*BD$42,AV37*BD$43,AW37*BD$44,AX37*BD$45,AY37*BD$46)</f>
        <v>0</v>
      </c>
      <c r="AO37" s="46">
        <f t="shared" ref="AO37:AO60" si="33">SUM(AQ37*BC$38,AR37*BC$39,AS37*BC$40,AT37*BC$41,AU37*BC$42,AV37*BC$43,AW37*BC$44,AX37*BC$45,AY37*BC$46)</f>
        <v>0</v>
      </c>
      <c r="AP37" s="46">
        <f t="shared" si="20"/>
        <v>0</v>
      </c>
      <c r="AQ37" s="47">
        <f t="shared" ref="AQ37:AQ60" si="34">COUNTIF(F37:AJ37,"1")</f>
        <v>0</v>
      </c>
      <c r="AR37" s="48">
        <f t="shared" si="21"/>
        <v>0</v>
      </c>
      <c r="AS37" s="48">
        <f t="shared" si="22"/>
        <v>0</v>
      </c>
      <c r="AT37" s="48">
        <f t="shared" si="23"/>
        <v>0</v>
      </c>
      <c r="AU37" s="48">
        <f t="shared" si="24"/>
        <v>0</v>
      </c>
      <c r="AV37" s="48">
        <f t="shared" si="25"/>
        <v>0</v>
      </c>
      <c r="AW37" s="48">
        <f t="shared" si="26"/>
        <v>0</v>
      </c>
      <c r="AX37" s="48">
        <f t="shared" si="27"/>
        <v>0</v>
      </c>
      <c r="AY37" s="49">
        <f t="shared" si="28"/>
        <v>0</v>
      </c>
      <c r="AZ37" s="50">
        <f t="shared" si="29"/>
        <v>0</v>
      </c>
      <c r="BB37" s="51" t="s">
        <v>14</v>
      </c>
      <c r="BC37" s="51" t="s">
        <v>60</v>
      </c>
      <c r="BD37" s="52" t="s">
        <v>61</v>
      </c>
    </row>
    <row r="38" spans="1:56" x14ac:dyDescent="0.2">
      <c r="A38" s="178"/>
      <c r="B38" s="94">
        <v>3</v>
      </c>
      <c r="C38" s="135"/>
      <c r="D38" s="136"/>
      <c r="E38" s="136"/>
      <c r="F38" s="137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140">
        <f t="shared" ref="AK38:AK60" si="35">COUNTA(F38:AJ38)</f>
        <v>0</v>
      </c>
      <c r="AL38" s="45">
        <f t="shared" si="30"/>
        <v>0</v>
      </c>
      <c r="AM38" s="46">
        <f t="shared" si="31"/>
        <v>0</v>
      </c>
      <c r="AN38" s="46">
        <f t="shared" si="32"/>
        <v>0</v>
      </c>
      <c r="AO38" s="46">
        <f t="shared" si="33"/>
        <v>0</v>
      </c>
      <c r="AP38" s="46">
        <f t="shared" si="20"/>
        <v>0</v>
      </c>
      <c r="AQ38" s="47">
        <f t="shared" si="34"/>
        <v>0</v>
      </c>
      <c r="AR38" s="48">
        <f t="shared" si="21"/>
        <v>0</v>
      </c>
      <c r="AS38" s="48">
        <f t="shared" si="22"/>
        <v>0</v>
      </c>
      <c r="AT38" s="48">
        <f t="shared" si="23"/>
        <v>0</v>
      </c>
      <c r="AU38" s="48">
        <f t="shared" si="24"/>
        <v>0</v>
      </c>
      <c r="AV38" s="48">
        <f t="shared" si="25"/>
        <v>0</v>
      </c>
      <c r="AW38" s="48">
        <f t="shared" si="26"/>
        <v>0</v>
      </c>
      <c r="AX38" s="48">
        <f t="shared" si="27"/>
        <v>0</v>
      </c>
      <c r="AY38" s="49">
        <f t="shared" si="28"/>
        <v>0</v>
      </c>
      <c r="AZ38" s="50">
        <f t="shared" si="29"/>
        <v>0</v>
      </c>
      <c r="BB38" s="102" t="s">
        <v>62</v>
      </c>
      <c r="BC38" s="103">
        <v>1500</v>
      </c>
      <c r="BD38" s="53">
        <f t="shared" ref="BD38:BD46" si="36">IF(BC38&gt;3000,BC38-3000,0)</f>
        <v>0</v>
      </c>
    </row>
    <row r="39" spans="1:56" x14ac:dyDescent="0.2">
      <c r="A39" s="178"/>
      <c r="B39" s="94">
        <v>4</v>
      </c>
      <c r="C39" s="135"/>
      <c r="D39" s="136"/>
      <c r="E39" s="136"/>
      <c r="F39" s="137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140">
        <f t="shared" si="35"/>
        <v>0</v>
      </c>
      <c r="AL39" s="45">
        <f t="shared" si="30"/>
        <v>0</v>
      </c>
      <c r="AM39" s="46">
        <f t="shared" si="31"/>
        <v>0</v>
      </c>
      <c r="AN39" s="46">
        <f t="shared" si="32"/>
        <v>0</v>
      </c>
      <c r="AO39" s="46">
        <f t="shared" si="33"/>
        <v>0</v>
      </c>
      <c r="AP39" s="46">
        <f t="shared" si="20"/>
        <v>0</v>
      </c>
      <c r="AQ39" s="47">
        <f t="shared" si="34"/>
        <v>0</v>
      </c>
      <c r="AR39" s="48">
        <f t="shared" si="21"/>
        <v>0</v>
      </c>
      <c r="AS39" s="48">
        <f t="shared" si="22"/>
        <v>0</v>
      </c>
      <c r="AT39" s="48">
        <f t="shared" si="23"/>
        <v>0</v>
      </c>
      <c r="AU39" s="48">
        <f t="shared" si="24"/>
        <v>0</v>
      </c>
      <c r="AV39" s="48">
        <f t="shared" si="25"/>
        <v>0</v>
      </c>
      <c r="AW39" s="48">
        <f t="shared" si="26"/>
        <v>0</v>
      </c>
      <c r="AX39" s="48">
        <f t="shared" si="27"/>
        <v>0</v>
      </c>
      <c r="AY39" s="49">
        <f t="shared" si="28"/>
        <v>0</v>
      </c>
      <c r="AZ39" s="50">
        <f t="shared" si="29"/>
        <v>0</v>
      </c>
      <c r="BB39" s="102" t="s">
        <v>63</v>
      </c>
      <c r="BC39" s="103">
        <v>1500</v>
      </c>
      <c r="BD39" s="53">
        <f t="shared" si="36"/>
        <v>0</v>
      </c>
    </row>
    <row r="40" spans="1:56" x14ac:dyDescent="0.2">
      <c r="A40" s="178"/>
      <c r="B40" s="95">
        <v>5</v>
      </c>
      <c r="C40" s="141"/>
      <c r="D40" s="142"/>
      <c r="E40" s="142"/>
      <c r="F40" s="143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5"/>
      <c r="AK40" s="140">
        <f t="shared" si="35"/>
        <v>0</v>
      </c>
      <c r="AL40" s="45">
        <f t="shared" si="30"/>
        <v>0</v>
      </c>
      <c r="AM40" s="46">
        <f t="shared" si="31"/>
        <v>0</v>
      </c>
      <c r="AN40" s="54">
        <f t="shared" si="32"/>
        <v>0</v>
      </c>
      <c r="AO40" s="54">
        <f t="shared" si="33"/>
        <v>0</v>
      </c>
      <c r="AP40" s="46">
        <f t="shared" si="20"/>
        <v>0</v>
      </c>
      <c r="AQ40" s="47">
        <f t="shared" si="34"/>
        <v>0</v>
      </c>
      <c r="AR40" s="48">
        <f t="shared" si="21"/>
        <v>0</v>
      </c>
      <c r="AS40" s="48">
        <f t="shared" si="22"/>
        <v>0</v>
      </c>
      <c r="AT40" s="48">
        <f t="shared" si="23"/>
        <v>0</v>
      </c>
      <c r="AU40" s="48">
        <f t="shared" si="24"/>
        <v>0</v>
      </c>
      <c r="AV40" s="48">
        <f t="shared" si="25"/>
        <v>0</v>
      </c>
      <c r="AW40" s="48">
        <f t="shared" si="26"/>
        <v>0</v>
      </c>
      <c r="AX40" s="48">
        <f t="shared" si="27"/>
        <v>0</v>
      </c>
      <c r="AY40" s="49">
        <f t="shared" si="28"/>
        <v>0</v>
      </c>
      <c r="AZ40" s="50">
        <f t="shared" si="29"/>
        <v>0</v>
      </c>
      <c r="BB40" s="102" t="s">
        <v>64</v>
      </c>
      <c r="BC40" s="103">
        <v>1500</v>
      </c>
      <c r="BD40" s="53">
        <f t="shared" si="36"/>
        <v>0</v>
      </c>
    </row>
    <row r="41" spans="1:56" x14ac:dyDescent="0.2">
      <c r="A41" s="178"/>
      <c r="B41" s="96">
        <v>6</v>
      </c>
      <c r="C41" s="146"/>
      <c r="D41" s="147"/>
      <c r="E41" s="147"/>
      <c r="F41" s="148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50"/>
      <c r="AK41" s="151">
        <f t="shared" si="35"/>
        <v>0</v>
      </c>
      <c r="AL41" s="56">
        <f t="shared" si="30"/>
        <v>0</v>
      </c>
      <c r="AM41" s="57">
        <f t="shared" si="31"/>
        <v>0</v>
      </c>
      <c r="AN41" s="58">
        <f t="shared" si="32"/>
        <v>0</v>
      </c>
      <c r="AO41" s="57">
        <f t="shared" si="33"/>
        <v>0</v>
      </c>
      <c r="AP41" s="57">
        <f t="shared" si="20"/>
        <v>0</v>
      </c>
      <c r="AQ41" s="59">
        <f t="shared" si="34"/>
        <v>0</v>
      </c>
      <c r="AR41" s="60">
        <f t="shared" si="21"/>
        <v>0</v>
      </c>
      <c r="AS41" s="60">
        <f t="shared" si="22"/>
        <v>0</v>
      </c>
      <c r="AT41" s="60">
        <f t="shared" si="23"/>
        <v>0</v>
      </c>
      <c r="AU41" s="60">
        <f t="shared" si="24"/>
        <v>0</v>
      </c>
      <c r="AV41" s="60">
        <f t="shared" si="25"/>
        <v>0</v>
      </c>
      <c r="AW41" s="60">
        <f t="shared" si="26"/>
        <v>0</v>
      </c>
      <c r="AX41" s="60">
        <f t="shared" si="27"/>
        <v>0</v>
      </c>
      <c r="AY41" s="61">
        <f t="shared" si="28"/>
        <v>0</v>
      </c>
      <c r="AZ41" s="62">
        <f t="shared" si="29"/>
        <v>0</v>
      </c>
      <c r="BB41" s="102" t="s">
        <v>65</v>
      </c>
      <c r="BC41" s="103">
        <v>2000</v>
      </c>
      <c r="BD41" s="53">
        <f t="shared" si="36"/>
        <v>0</v>
      </c>
    </row>
    <row r="42" spans="1:56" x14ac:dyDescent="0.2">
      <c r="A42" s="178"/>
      <c r="B42" s="94">
        <v>7</v>
      </c>
      <c r="C42" s="135"/>
      <c r="D42" s="136"/>
      <c r="E42" s="136"/>
      <c r="F42" s="137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140">
        <f t="shared" si="35"/>
        <v>0</v>
      </c>
      <c r="AL42" s="45">
        <f t="shared" si="30"/>
        <v>0</v>
      </c>
      <c r="AM42" s="46">
        <f t="shared" si="31"/>
        <v>0</v>
      </c>
      <c r="AN42" s="46">
        <f t="shared" si="32"/>
        <v>0</v>
      </c>
      <c r="AO42" s="58">
        <f t="shared" si="33"/>
        <v>0</v>
      </c>
      <c r="AP42" s="46">
        <f t="shared" si="20"/>
        <v>0</v>
      </c>
      <c r="AQ42" s="47">
        <f t="shared" si="34"/>
        <v>0</v>
      </c>
      <c r="AR42" s="48">
        <f t="shared" si="21"/>
        <v>0</v>
      </c>
      <c r="AS42" s="48">
        <f t="shared" si="22"/>
        <v>0</v>
      </c>
      <c r="AT42" s="48">
        <f t="shared" si="23"/>
        <v>0</v>
      </c>
      <c r="AU42" s="48">
        <f t="shared" si="24"/>
        <v>0</v>
      </c>
      <c r="AV42" s="48">
        <f t="shared" si="25"/>
        <v>0</v>
      </c>
      <c r="AW42" s="48">
        <f t="shared" si="26"/>
        <v>0</v>
      </c>
      <c r="AX42" s="48">
        <f t="shared" si="27"/>
        <v>0</v>
      </c>
      <c r="AY42" s="49">
        <f t="shared" si="28"/>
        <v>0</v>
      </c>
      <c r="AZ42" s="50">
        <f t="shared" si="29"/>
        <v>0</v>
      </c>
      <c r="BB42" s="102" t="s">
        <v>66</v>
      </c>
      <c r="BC42" s="103">
        <v>2500</v>
      </c>
      <c r="BD42" s="53">
        <f t="shared" si="36"/>
        <v>0</v>
      </c>
    </row>
    <row r="43" spans="1:56" x14ac:dyDescent="0.2">
      <c r="A43" s="178"/>
      <c r="B43" s="94">
        <v>8</v>
      </c>
      <c r="C43" s="135"/>
      <c r="D43" s="136"/>
      <c r="E43" s="136"/>
      <c r="F43" s="137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140">
        <f t="shared" si="35"/>
        <v>0</v>
      </c>
      <c r="AL43" s="45">
        <f t="shared" si="30"/>
        <v>0</v>
      </c>
      <c r="AM43" s="46">
        <f t="shared" si="31"/>
        <v>0</v>
      </c>
      <c r="AN43" s="46">
        <f t="shared" si="32"/>
        <v>0</v>
      </c>
      <c r="AO43" s="46">
        <f t="shared" si="33"/>
        <v>0</v>
      </c>
      <c r="AP43" s="46">
        <f t="shared" si="20"/>
        <v>0</v>
      </c>
      <c r="AQ43" s="47">
        <f t="shared" si="34"/>
        <v>0</v>
      </c>
      <c r="AR43" s="48">
        <f t="shared" si="21"/>
        <v>0</v>
      </c>
      <c r="AS43" s="48">
        <f t="shared" si="22"/>
        <v>0</v>
      </c>
      <c r="AT43" s="48">
        <f t="shared" si="23"/>
        <v>0</v>
      </c>
      <c r="AU43" s="48">
        <f t="shared" si="24"/>
        <v>0</v>
      </c>
      <c r="AV43" s="48">
        <f t="shared" si="25"/>
        <v>0</v>
      </c>
      <c r="AW43" s="48">
        <f t="shared" si="26"/>
        <v>0</v>
      </c>
      <c r="AX43" s="48">
        <f t="shared" si="27"/>
        <v>0</v>
      </c>
      <c r="AY43" s="49">
        <f t="shared" si="28"/>
        <v>0</v>
      </c>
      <c r="AZ43" s="50">
        <f t="shared" si="29"/>
        <v>0</v>
      </c>
      <c r="BB43" s="102" t="s">
        <v>67</v>
      </c>
      <c r="BC43" s="103">
        <v>3000</v>
      </c>
      <c r="BD43" s="53">
        <f t="shared" si="36"/>
        <v>0</v>
      </c>
    </row>
    <row r="44" spans="1:56" x14ac:dyDescent="0.2">
      <c r="A44" s="178"/>
      <c r="B44" s="94">
        <v>9</v>
      </c>
      <c r="C44" s="135"/>
      <c r="D44" s="136"/>
      <c r="E44" s="136"/>
      <c r="F44" s="137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140">
        <f t="shared" si="35"/>
        <v>0</v>
      </c>
      <c r="AL44" s="45">
        <f t="shared" si="30"/>
        <v>0</v>
      </c>
      <c r="AM44" s="46">
        <f t="shared" si="31"/>
        <v>0</v>
      </c>
      <c r="AN44" s="46">
        <f t="shared" si="32"/>
        <v>0</v>
      </c>
      <c r="AO44" s="46">
        <f t="shared" si="33"/>
        <v>0</v>
      </c>
      <c r="AP44" s="46">
        <f t="shared" si="20"/>
        <v>0</v>
      </c>
      <c r="AQ44" s="47">
        <f t="shared" si="34"/>
        <v>0</v>
      </c>
      <c r="AR44" s="48">
        <f t="shared" si="21"/>
        <v>0</v>
      </c>
      <c r="AS44" s="48">
        <f t="shared" si="22"/>
        <v>0</v>
      </c>
      <c r="AT44" s="48">
        <f t="shared" si="23"/>
        <v>0</v>
      </c>
      <c r="AU44" s="48">
        <f t="shared" si="24"/>
        <v>0</v>
      </c>
      <c r="AV44" s="48">
        <f t="shared" si="25"/>
        <v>0</v>
      </c>
      <c r="AW44" s="48">
        <f t="shared" si="26"/>
        <v>0</v>
      </c>
      <c r="AX44" s="48">
        <f t="shared" si="27"/>
        <v>0</v>
      </c>
      <c r="AY44" s="49">
        <f t="shared" si="28"/>
        <v>0</v>
      </c>
      <c r="AZ44" s="50">
        <f t="shared" si="29"/>
        <v>0</v>
      </c>
      <c r="BB44" s="102" t="s">
        <v>68</v>
      </c>
      <c r="BC44" s="103">
        <v>3500</v>
      </c>
      <c r="BD44" s="53">
        <f t="shared" si="36"/>
        <v>500</v>
      </c>
    </row>
    <row r="45" spans="1:56" x14ac:dyDescent="0.2">
      <c r="A45" s="178"/>
      <c r="B45" s="95">
        <v>10</v>
      </c>
      <c r="C45" s="141"/>
      <c r="D45" s="142"/>
      <c r="E45" s="142"/>
      <c r="F45" s="143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5"/>
      <c r="AK45" s="140">
        <f t="shared" si="35"/>
        <v>0</v>
      </c>
      <c r="AL45" s="45">
        <f t="shared" si="30"/>
        <v>0</v>
      </c>
      <c r="AM45" s="46">
        <f t="shared" si="31"/>
        <v>0</v>
      </c>
      <c r="AN45" s="54">
        <f t="shared" si="32"/>
        <v>0</v>
      </c>
      <c r="AO45" s="54">
        <f t="shared" si="33"/>
        <v>0</v>
      </c>
      <c r="AP45" s="46">
        <f t="shared" si="20"/>
        <v>0</v>
      </c>
      <c r="AQ45" s="47">
        <f t="shared" si="34"/>
        <v>0</v>
      </c>
      <c r="AR45" s="48">
        <f t="shared" si="21"/>
        <v>0</v>
      </c>
      <c r="AS45" s="48">
        <f t="shared" si="22"/>
        <v>0</v>
      </c>
      <c r="AT45" s="48">
        <f t="shared" si="23"/>
        <v>0</v>
      </c>
      <c r="AU45" s="48">
        <f t="shared" si="24"/>
        <v>0</v>
      </c>
      <c r="AV45" s="48">
        <f t="shared" si="25"/>
        <v>0</v>
      </c>
      <c r="AW45" s="48">
        <f t="shared" si="26"/>
        <v>0</v>
      </c>
      <c r="AX45" s="48">
        <f t="shared" si="27"/>
        <v>0</v>
      </c>
      <c r="AY45" s="49">
        <f t="shared" si="28"/>
        <v>0</v>
      </c>
      <c r="AZ45" s="50">
        <f t="shared" si="29"/>
        <v>0</v>
      </c>
      <c r="BB45" s="102" t="s">
        <v>69</v>
      </c>
      <c r="BC45" s="103">
        <v>4000</v>
      </c>
      <c r="BD45" s="53">
        <f t="shared" si="36"/>
        <v>1000</v>
      </c>
    </row>
    <row r="46" spans="1:56" x14ac:dyDescent="0.2">
      <c r="A46" s="178"/>
      <c r="B46" s="96">
        <v>11</v>
      </c>
      <c r="C46" s="146"/>
      <c r="D46" s="147"/>
      <c r="E46" s="147"/>
      <c r="F46" s="148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50"/>
      <c r="AK46" s="151">
        <f t="shared" si="35"/>
        <v>0</v>
      </c>
      <c r="AL46" s="56">
        <f t="shared" si="30"/>
        <v>0</v>
      </c>
      <c r="AM46" s="57">
        <f t="shared" si="31"/>
        <v>0</v>
      </c>
      <c r="AN46" s="58">
        <f t="shared" si="32"/>
        <v>0</v>
      </c>
      <c r="AO46" s="58">
        <f t="shared" si="33"/>
        <v>0</v>
      </c>
      <c r="AP46" s="57">
        <f t="shared" si="20"/>
        <v>0</v>
      </c>
      <c r="AQ46" s="59">
        <f t="shared" si="34"/>
        <v>0</v>
      </c>
      <c r="AR46" s="60">
        <f t="shared" si="21"/>
        <v>0</v>
      </c>
      <c r="AS46" s="60">
        <f t="shared" si="22"/>
        <v>0</v>
      </c>
      <c r="AT46" s="60">
        <f t="shared" si="23"/>
        <v>0</v>
      </c>
      <c r="AU46" s="60">
        <f t="shared" si="24"/>
        <v>0</v>
      </c>
      <c r="AV46" s="60">
        <f t="shared" si="25"/>
        <v>0</v>
      </c>
      <c r="AW46" s="60">
        <f t="shared" si="26"/>
        <v>0</v>
      </c>
      <c r="AX46" s="60">
        <f t="shared" si="27"/>
        <v>0</v>
      </c>
      <c r="AY46" s="61">
        <f t="shared" si="28"/>
        <v>0</v>
      </c>
      <c r="AZ46" s="62">
        <f t="shared" si="29"/>
        <v>0</v>
      </c>
      <c r="BB46" s="102" t="s">
        <v>70</v>
      </c>
      <c r="BC46" s="103">
        <v>4500</v>
      </c>
      <c r="BD46" s="53">
        <f t="shared" si="36"/>
        <v>1500</v>
      </c>
    </row>
    <row r="47" spans="1:56" x14ac:dyDescent="0.2">
      <c r="A47" s="178"/>
      <c r="B47" s="94">
        <v>12</v>
      </c>
      <c r="C47" s="135"/>
      <c r="D47" s="136"/>
      <c r="E47" s="136"/>
      <c r="F47" s="137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9"/>
      <c r="AK47" s="140">
        <f t="shared" si="35"/>
        <v>0</v>
      </c>
      <c r="AL47" s="45">
        <f t="shared" si="30"/>
        <v>0</v>
      </c>
      <c r="AM47" s="46">
        <f t="shared" si="31"/>
        <v>0</v>
      </c>
      <c r="AN47" s="46">
        <f t="shared" si="32"/>
        <v>0</v>
      </c>
      <c r="AO47" s="46">
        <f t="shared" si="33"/>
        <v>0</v>
      </c>
      <c r="AP47" s="46">
        <f t="shared" si="20"/>
        <v>0</v>
      </c>
      <c r="AQ47" s="47">
        <f t="shared" si="34"/>
        <v>0</v>
      </c>
      <c r="AR47" s="48">
        <f t="shared" si="21"/>
        <v>0</v>
      </c>
      <c r="AS47" s="48">
        <f t="shared" si="22"/>
        <v>0</v>
      </c>
      <c r="AT47" s="48">
        <f t="shared" si="23"/>
        <v>0</v>
      </c>
      <c r="AU47" s="48">
        <f t="shared" si="24"/>
        <v>0</v>
      </c>
      <c r="AV47" s="48">
        <f t="shared" si="25"/>
        <v>0</v>
      </c>
      <c r="AW47" s="48">
        <f t="shared" si="26"/>
        <v>0</v>
      </c>
      <c r="AX47" s="48">
        <f t="shared" si="27"/>
        <v>0</v>
      </c>
      <c r="AY47" s="49">
        <f t="shared" si="28"/>
        <v>0</v>
      </c>
      <c r="AZ47" s="50">
        <f t="shared" si="29"/>
        <v>0</v>
      </c>
    </row>
    <row r="48" spans="1:56" x14ac:dyDescent="0.2">
      <c r="A48" s="178"/>
      <c r="B48" s="94">
        <v>13</v>
      </c>
      <c r="C48" s="135"/>
      <c r="D48" s="136"/>
      <c r="E48" s="136"/>
      <c r="F48" s="137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9"/>
      <c r="AK48" s="140">
        <f t="shared" si="35"/>
        <v>0</v>
      </c>
      <c r="AL48" s="45">
        <f t="shared" si="30"/>
        <v>0</v>
      </c>
      <c r="AM48" s="46">
        <f t="shared" si="31"/>
        <v>0</v>
      </c>
      <c r="AN48" s="46">
        <f t="shared" si="32"/>
        <v>0</v>
      </c>
      <c r="AO48" s="46">
        <f t="shared" si="33"/>
        <v>0</v>
      </c>
      <c r="AP48" s="46">
        <f t="shared" si="20"/>
        <v>0</v>
      </c>
      <c r="AQ48" s="47">
        <f t="shared" si="34"/>
        <v>0</v>
      </c>
      <c r="AR48" s="48">
        <f t="shared" si="21"/>
        <v>0</v>
      </c>
      <c r="AS48" s="48">
        <f t="shared" si="22"/>
        <v>0</v>
      </c>
      <c r="AT48" s="48">
        <f t="shared" si="23"/>
        <v>0</v>
      </c>
      <c r="AU48" s="48">
        <f t="shared" si="24"/>
        <v>0</v>
      </c>
      <c r="AV48" s="48">
        <f t="shared" si="25"/>
        <v>0</v>
      </c>
      <c r="AW48" s="48">
        <f t="shared" si="26"/>
        <v>0</v>
      </c>
      <c r="AX48" s="48">
        <f t="shared" si="27"/>
        <v>0</v>
      </c>
      <c r="AY48" s="49">
        <f t="shared" si="28"/>
        <v>0</v>
      </c>
      <c r="AZ48" s="50">
        <f t="shared" si="29"/>
        <v>0</v>
      </c>
    </row>
    <row r="49" spans="1:56" x14ac:dyDescent="0.2">
      <c r="A49" s="178"/>
      <c r="B49" s="94">
        <v>14</v>
      </c>
      <c r="C49" s="135"/>
      <c r="D49" s="136"/>
      <c r="E49" s="136"/>
      <c r="F49" s="137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140">
        <f t="shared" si="35"/>
        <v>0</v>
      </c>
      <c r="AL49" s="45">
        <f t="shared" si="30"/>
        <v>0</v>
      </c>
      <c r="AM49" s="46">
        <f t="shared" si="31"/>
        <v>0</v>
      </c>
      <c r="AN49" s="46">
        <f t="shared" si="32"/>
        <v>0</v>
      </c>
      <c r="AO49" s="46">
        <f t="shared" si="33"/>
        <v>0</v>
      </c>
      <c r="AP49" s="46">
        <f t="shared" si="20"/>
        <v>0</v>
      </c>
      <c r="AQ49" s="47">
        <f t="shared" si="34"/>
        <v>0</v>
      </c>
      <c r="AR49" s="48">
        <f t="shared" si="21"/>
        <v>0</v>
      </c>
      <c r="AS49" s="48">
        <f t="shared" si="22"/>
        <v>0</v>
      </c>
      <c r="AT49" s="48">
        <f t="shared" si="23"/>
        <v>0</v>
      </c>
      <c r="AU49" s="48">
        <f t="shared" si="24"/>
        <v>0</v>
      </c>
      <c r="AV49" s="48">
        <f t="shared" si="25"/>
        <v>0</v>
      </c>
      <c r="AW49" s="48">
        <f t="shared" si="26"/>
        <v>0</v>
      </c>
      <c r="AX49" s="48">
        <f t="shared" si="27"/>
        <v>0</v>
      </c>
      <c r="AY49" s="49">
        <f t="shared" si="28"/>
        <v>0</v>
      </c>
      <c r="AZ49" s="50">
        <f t="shared" si="29"/>
        <v>0</v>
      </c>
    </row>
    <row r="50" spans="1:56" ht="20.5" thickBot="1" x14ac:dyDescent="0.25">
      <c r="A50" s="178"/>
      <c r="B50" s="95">
        <v>15</v>
      </c>
      <c r="C50" s="141"/>
      <c r="D50" s="142"/>
      <c r="E50" s="142"/>
      <c r="F50" s="143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5"/>
      <c r="AK50" s="140">
        <f t="shared" si="35"/>
        <v>0</v>
      </c>
      <c r="AL50" s="45">
        <f t="shared" si="30"/>
        <v>0</v>
      </c>
      <c r="AM50" s="46">
        <f t="shared" si="31"/>
        <v>0</v>
      </c>
      <c r="AN50" s="55">
        <f t="shared" si="32"/>
        <v>0</v>
      </c>
      <c r="AO50" s="55">
        <f t="shared" si="33"/>
        <v>0</v>
      </c>
      <c r="AP50" s="46">
        <f t="shared" si="20"/>
        <v>0</v>
      </c>
      <c r="AQ50" s="47">
        <f t="shared" si="34"/>
        <v>0</v>
      </c>
      <c r="AR50" s="48">
        <f t="shared" si="21"/>
        <v>0</v>
      </c>
      <c r="AS50" s="48">
        <f t="shared" si="22"/>
        <v>0</v>
      </c>
      <c r="AT50" s="48">
        <f t="shared" si="23"/>
        <v>0</v>
      </c>
      <c r="AU50" s="48">
        <f t="shared" si="24"/>
        <v>0</v>
      </c>
      <c r="AV50" s="48">
        <f t="shared" si="25"/>
        <v>0</v>
      </c>
      <c r="AW50" s="48">
        <f t="shared" si="26"/>
        <v>0</v>
      </c>
      <c r="AX50" s="48">
        <f t="shared" si="27"/>
        <v>0</v>
      </c>
      <c r="AY50" s="49">
        <f t="shared" si="28"/>
        <v>0</v>
      </c>
      <c r="AZ50" s="50">
        <f t="shared" si="29"/>
        <v>0</v>
      </c>
    </row>
    <row r="51" spans="1:56" hidden="1" outlineLevel="1" x14ac:dyDescent="0.2">
      <c r="A51" s="178"/>
      <c r="B51" s="96">
        <v>16</v>
      </c>
      <c r="C51" s="146"/>
      <c r="D51" s="147"/>
      <c r="E51" s="147"/>
      <c r="F51" s="148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151">
        <f t="shared" si="35"/>
        <v>0</v>
      </c>
      <c r="AL51" s="56">
        <f t="shared" si="30"/>
        <v>0</v>
      </c>
      <c r="AM51" s="57">
        <f t="shared" si="31"/>
        <v>0</v>
      </c>
      <c r="AN51" s="57">
        <f t="shared" si="32"/>
        <v>0</v>
      </c>
      <c r="AO51" s="57">
        <f t="shared" si="33"/>
        <v>0</v>
      </c>
      <c r="AP51" s="57">
        <f>AZ51*3000</f>
        <v>0</v>
      </c>
      <c r="AQ51" s="59">
        <f t="shared" si="34"/>
        <v>0</v>
      </c>
      <c r="AR51" s="60">
        <f t="shared" si="21"/>
        <v>0</v>
      </c>
      <c r="AS51" s="60">
        <f t="shared" si="22"/>
        <v>0</v>
      </c>
      <c r="AT51" s="60">
        <f t="shared" si="23"/>
        <v>0</v>
      </c>
      <c r="AU51" s="60">
        <f t="shared" si="24"/>
        <v>0</v>
      </c>
      <c r="AV51" s="60">
        <f t="shared" si="25"/>
        <v>0</v>
      </c>
      <c r="AW51" s="60">
        <f t="shared" si="26"/>
        <v>0</v>
      </c>
      <c r="AX51" s="60">
        <f t="shared" si="27"/>
        <v>0</v>
      </c>
      <c r="AY51" s="61">
        <f t="shared" si="28"/>
        <v>0</v>
      </c>
      <c r="AZ51" s="62">
        <f t="shared" si="29"/>
        <v>0</v>
      </c>
    </row>
    <row r="52" spans="1:56" hidden="1" outlineLevel="1" x14ac:dyDescent="0.2">
      <c r="A52" s="178"/>
      <c r="B52" s="94">
        <v>17</v>
      </c>
      <c r="C52" s="135"/>
      <c r="D52" s="136"/>
      <c r="E52" s="136"/>
      <c r="F52" s="137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9"/>
      <c r="AK52" s="140">
        <f t="shared" si="35"/>
        <v>0</v>
      </c>
      <c r="AL52" s="45">
        <f t="shared" si="30"/>
        <v>0</v>
      </c>
      <c r="AM52" s="46">
        <f t="shared" si="31"/>
        <v>0</v>
      </c>
      <c r="AN52" s="46">
        <f t="shared" si="32"/>
        <v>0</v>
      </c>
      <c r="AO52" s="46">
        <f t="shared" si="33"/>
        <v>0</v>
      </c>
      <c r="AP52" s="46">
        <f t="shared" ref="AP52:AP60" si="37">AZ52*3000</f>
        <v>0</v>
      </c>
      <c r="AQ52" s="47">
        <f t="shared" si="34"/>
        <v>0</v>
      </c>
      <c r="AR52" s="48">
        <f t="shared" si="21"/>
        <v>0</v>
      </c>
      <c r="AS52" s="48">
        <f t="shared" si="22"/>
        <v>0</v>
      </c>
      <c r="AT52" s="48">
        <f t="shared" si="23"/>
        <v>0</v>
      </c>
      <c r="AU52" s="48">
        <f t="shared" si="24"/>
        <v>0</v>
      </c>
      <c r="AV52" s="48">
        <f t="shared" si="25"/>
        <v>0</v>
      </c>
      <c r="AW52" s="48">
        <f t="shared" si="26"/>
        <v>0</v>
      </c>
      <c r="AX52" s="48">
        <f t="shared" si="27"/>
        <v>0</v>
      </c>
      <c r="AY52" s="49">
        <f t="shared" si="28"/>
        <v>0</v>
      </c>
      <c r="AZ52" s="50">
        <f t="shared" si="29"/>
        <v>0</v>
      </c>
    </row>
    <row r="53" spans="1:56" hidden="1" outlineLevel="1" x14ac:dyDescent="0.2">
      <c r="A53" s="178"/>
      <c r="B53" s="94">
        <v>18</v>
      </c>
      <c r="C53" s="135"/>
      <c r="D53" s="136"/>
      <c r="E53" s="136"/>
      <c r="F53" s="137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9"/>
      <c r="AK53" s="140">
        <f t="shared" si="35"/>
        <v>0</v>
      </c>
      <c r="AL53" s="45">
        <f t="shared" si="30"/>
        <v>0</v>
      </c>
      <c r="AM53" s="46">
        <f t="shared" si="31"/>
        <v>0</v>
      </c>
      <c r="AN53" s="46">
        <f t="shared" si="32"/>
        <v>0</v>
      </c>
      <c r="AO53" s="46">
        <f t="shared" si="33"/>
        <v>0</v>
      </c>
      <c r="AP53" s="46">
        <f t="shared" si="37"/>
        <v>0</v>
      </c>
      <c r="AQ53" s="47">
        <f t="shared" si="34"/>
        <v>0</v>
      </c>
      <c r="AR53" s="48">
        <f t="shared" si="21"/>
        <v>0</v>
      </c>
      <c r="AS53" s="48">
        <f t="shared" si="22"/>
        <v>0</v>
      </c>
      <c r="AT53" s="48">
        <f t="shared" si="23"/>
        <v>0</v>
      </c>
      <c r="AU53" s="48">
        <f t="shared" si="24"/>
        <v>0</v>
      </c>
      <c r="AV53" s="48">
        <f t="shared" si="25"/>
        <v>0</v>
      </c>
      <c r="AW53" s="48">
        <f t="shared" si="26"/>
        <v>0</v>
      </c>
      <c r="AX53" s="48">
        <f t="shared" si="27"/>
        <v>0</v>
      </c>
      <c r="AY53" s="49">
        <f t="shared" si="28"/>
        <v>0</v>
      </c>
      <c r="AZ53" s="50">
        <f t="shared" si="29"/>
        <v>0</v>
      </c>
    </row>
    <row r="54" spans="1:56" hidden="1" outlineLevel="1" x14ac:dyDescent="0.2">
      <c r="A54" s="178"/>
      <c r="B54" s="94">
        <v>19</v>
      </c>
      <c r="C54" s="135"/>
      <c r="D54" s="136"/>
      <c r="E54" s="136"/>
      <c r="F54" s="137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9"/>
      <c r="AK54" s="140">
        <f t="shared" si="35"/>
        <v>0</v>
      </c>
      <c r="AL54" s="45">
        <f t="shared" si="30"/>
        <v>0</v>
      </c>
      <c r="AM54" s="46">
        <f t="shared" si="31"/>
        <v>0</v>
      </c>
      <c r="AN54" s="46">
        <f t="shared" si="32"/>
        <v>0</v>
      </c>
      <c r="AO54" s="46">
        <f t="shared" si="33"/>
        <v>0</v>
      </c>
      <c r="AP54" s="46">
        <f t="shared" si="37"/>
        <v>0</v>
      </c>
      <c r="AQ54" s="47">
        <f t="shared" si="34"/>
        <v>0</v>
      </c>
      <c r="AR54" s="48">
        <f t="shared" si="21"/>
        <v>0</v>
      </c>
      <c r="AS54" s="48">
        <f t="shared" si="22"/>
        <v>0</v>
      </c>
      <c r="AT54" s="48">
        <f t="shared" si="23"/>
        <v>0</v>
      </c>
      <c r="AU54" s="48">
        <f t="shared" si="24"/>
        <v>0</v>
      </c>
      <c r="AV54" s="48">
        <f t="shared" si="25"/>
        <v>0</v>
      </c>
      <c r="AW54" s="48">
        <f t="shared" si="26"/>
        <v>0</v>
      </c>
      <c r="AX54" s="48">
        <f t="shared" si="27"/>
        <v>0</v>
      </c>
      <c r="AY54" s="49">
        <f t="shared" si="28"/>
        <v>0</v>
      </c>
      <c r="AZ54" s="50">
        <f t="shared" si="29"/>
        <v>0</v>
      </c>
    </row>
    <row r="55" spans="1:56" hidden="1" outlineLevel="1" x14ac:dyDescent="0.2">
      <c r="A55" s="178"/>
      <c r="B55" s="97">
        <v>20</v>
      </c>
      <c r="C55" s="152"/>
      <c r="D55" s="153"/>
      <c r="E55" s="153"/>
      <c r="F55" s="154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6"/>
      <c r="AK55" s="157">
        <f t="shared" si="35"/>
        <v>0</v>
      </c>
      <c r="AL55" s="64">
        <f t="shared" si="30"/>
        <v>0</v>
      </c>
      <c r="AM55" s="55">
        <f t="shared" si="31"/>
        <v>0</v>
      </c>
      <c r="AN55" s="54">
        <f t="shared" si="32"/>
        <v>0</v>
      </c>
      <c r="AO55" s="55">
        <f t="shared" si="33"/>
        <v>0</v>
      </c>
      <c r="AP55" s="55">
        <f t="shared" si="37"/>
        <v>0</v>
      </c>
      <c r="AQ55" s="65">
        <f t="shared" si="34"/>
        <v>0</v>
      </c>
      <c r="AR55" s="66">
        <f t="shared" si="21"/>
        <v>0</v>
      </c>
      <c r="AS55" s="66">
        <f t="shared" si="22"/>
        <v>0</v>
      </c>
      <c r="AT55" s="66">
        <f t="shared" si="23"/>
        <v>0</v>
      </c>
      <c r="AU55" s="66">
        <f t="shared" si="24"/>
        <v>0</v>
      </c>
      <c r="AV55" s="66">
        <f t="shared" si="25"/>
        <v>0</v>
      </c>
      <c r="AW55" s="66">
        <f t="shared" si="26"/>
        <v>0</v>
      </c>
      <c r="AX55" s="66">
        <f t="shared" si="27"/>
        <v>0</v>
      </c>
      <c r="AY55" s="67">
        <f t="shared" si="28"/>
        <v>0</v>
      </c>
      <c r="AZ55" s="68">
        <f t="shared" si="29"/>
        <v>0</v>
      </c>
    </row>
    <row r="56" spans="1:56" hidden="1" outlineLevel="1" x14ac:dyDescent="0.2">
      <c r="A56" s="178"/>
      <c r="B56" s="96">
        <v>21</v>
      </c>
      <c r="C56" s="146"/>
      <c r="D56" s="147"/>
      <c r="E56" s="147"/>
      <c r="F56" s="148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50"/>
      <c r="AK56" s="151">
        <f t="shared" si="35"/>
        <v>0</v>
      </c>
      <c r="AL56" s="56">
        <f t="shared" si="30"/>
        <v>0</v>
      </c>
      <c r="AM56" s="57">
        <f t="shared" si="31"/>
        <v>0</v>
      </c>
      <c r="AN56" s="58">
        <f t="shared" si="32"/>
        <v>0</v>
      </c>
      <c r="AO56" s="57">
        <f t="shared" si="33"/>
        <v>0</v>
      </c>
      <c r="AP56" s="57">
        <f t="shared" si="37"/>
        <v>0</v>
      </c>
      <c r="AQ56" s="59">
        <f t="shared" si="34"/>
        <v>0</v>
      </c>
      <c r="AR56" s="60">
        <f t="shared" si="21"/>
        <v>0</v>
      </c>
      <c r="AS56" s="60">
        <f t="shared" si="22"/>
        <v>0</v>
      </c>
      <c r="AT56" s="60">
        <f t="shared" si="23"/>
        <v>0</v>
      </c>
      <c r="AU56" s="60">
        <f t="shared" si="24"/>
        <v>0</v>
      </c>
      <c r="AV56" s="60">
        <f t="shared" si="25"/>
        <v>0</v>
      </c>
      <c r="AW56" s="60">
        <f t="shared" si="26"/>
        <v>0</v>
      </c>
      <c r="AX56" s="60">
        <f t="shared" si="27"/>
        <v>0</v>
      </c>
      <c r="AY56" s="61">
        <f t="shared" si="28"/>
        <v>0</v>
      </c>
      <c r="AZ56" s="62">
        <f t="shared" si="29"/>
        <v>0</v>
      </c>
    </row>
    <row r="57" spans="1:56" hidden="1" outlineLevel="1" x14ac:dyDescent="0.2">
      <c r="A57" s="178"/>
      <c r="B57" s="94">
        <v>22</v>
      </c>
      <c r="C57" s="135"/>
      <c r="D57" s="136"/>
      <c r="E57" s="136"/>
      <c r="F57" s="137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9"/>
      <c r="AK57" s="140">
        <f t="shared" si="35"/>
        <v>0</v>
      </c>
      <c r="AL57" s="45">
        <f t="shared" si="30"/>
        <v>0</v>
      </c>
      <c r="AM57" s="46">
        <f t="shared" si="31"/>
        <v>0</v>
      </c>
      <c r="AN57" s="46">
        <f t="shared" si="32"/>
        <v>0</v>
      </c>
      <c r="AO57" s="46">
        <f t="shared" si="33"/>
        <v>0</v>
      </c>
      <c r="AP57" s="46">
        <f t="shared" si="37"/>
        <v>0</v>
      </c>
      <c r="AQ57" s="47">
        <f t="shared" si="34"/>
        <v>0</v>
      </c>
      <c r="AR57" s="48">
        <f t="shared" si="21"/>
        <v>0</v>
      </c>
      <c r="AS57" s="48">
        <f t="shared" si="22"/>
        <v>0</v>
      </c>
      <c r="AT57" s="48">
        <f t="shared" si="23"/>
        <v>0</v>
      </c>
      <c r="AU57" s="48">
        <f t="shared" si="24"/>
        <v>0</v>
      </c>
      <c r="AV57" s="48">
        <f t="shared" si="25"/>
        <v>0</v>
      </c>
      <c r="AW57" s="48">
        <f t="shared" si="26"/>
        <v>0</v>
      </c>
      <c r="AX57" s="48">
        <f t="shared" si="27"/>
        <v>0</v>
      </c>
      <c r="AY57" s="49">
        <f t="shared" si="28"/>
        <v>0</v>
      </c>
      <c r="AZ57" s="50">
        <f t="shared" si="29"/>
        <v>0</v>
      </c>
    </row>
    <row r="58" spans="1:56" hidden="1" outlineLevel="1" x14ac:dyDescent="0.2">
      <c r="A58" s="178"/>
      <c r="B58" s="94">
        <v>23</v>
      </c>
      <c r="C58" s="135"/>
      <c r="D58" s="136"/>
      <c r="E58" s="136"/>
      <c r="F58" s="137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9"/>
      <c r="AK58" s="140">
        <f t="shared" si="35"/>
        <v>0</v>
      </c>
      <c r="AL58" s="45">
        <f t="shared" si="30"/>
        <v>0</v>
      </c>
      <c r="AM58" s="46">
        <f t="shared" si="31"/>
        <v>0</v>
      </c>
      <c r="AN58" s="46">
        <f t="shared" si="32"/>
        <v>0</v>
      </c>
      <c r="AO58" s="46">
        <f t="shared" si="33"/>
        <v>0</v>
      </c>
      <c r="AP58" s="46">
        <f t="shared" si="37"/>
        <v>0</v>
      </c>
      <c r="AQ58" s="47">
        <f t="shared" si="34"/>
        <v>0</v>
      </c>
      <c r="AR58" s="48">
        <f t="shared" si="21"/>
        <v>0</v>
      </c>
      <c r="AS58" s="48">
        <f t="shared" si="22"/>
        <v>0</v>
      </c>
      <c r="AT58" s="48">
        <f t="shared" si="23"/>
        <v>0</v>
      </c>
      <c r="AU58" s="48">
        <f t="shared" si="24"/>
        <v>0</v>
      </c>
      <c r="AV58" s="48">
        <f t="shared" si="25"/>
        <v>0</v>
      </c>
      <c r="AW58" s="48">
        <f t="shared" si="26"/>
        <v>0</v>
      </c>
      <c r="AX58" s="48">
        <f t="shared" si="27"/>
        <v>0</v>
      </c>
      <c r="AY58" s="49">
        <f t="shared" si="28"/>
        <v>0</v>
      </c>
      <c r="AZ58" s="50">
        <f t="shared" si="29"/>
        <v>0</v>
      </c>
    </row>
    <row r="59" spans="1:56" hidden="1" outlineLevel="1" x14ac:dyDescent="0.2">
      <c r="A59" s="178"/>
      <c r="B59" s="94">
        <v>24</v>
      </c>
      <c r="C59" s="135"/>
      <c r="D59" s="136"/>
      <c r="E59" s="136"/>
      <c r="F59" s="137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9"/>
      <c r="AK59" s="140">
        <f t="shared" si="35"/>
        <v>0</v>
      </c>
      <c r="AL59" s="45">
        <f t="shared" si="30"/>
        <v>0</v>
      </c>
      <c r="AM59" s="46">
        <f t="shared" si="31"/>
        <v>0</v>
      </c>
      <c r="AN59" s="46">
        <f t="shared" si="32"/>
        <v>0</v>
      </c>
      <c r="AO59" s="46">
        <f t="shared" si="33"/>
        <v>0</v>
      </c>
      <c r="AP59" s="46">
        <f t="shared" si="37"/>
        <v>0</v>
      </c>
      <c r="AQ59" s="47">
        <f t="shared" si="34"/>
        <v>0</v>
      </c>
      <c r="AR59" s="48">
        <f t="shared" si="21"/>
        <v>0</v>
      </c>
      <c r="AS59" s="48">
        <f t="shared" si="22"/>
        <v>0</v>
      </c>
      <c r="AT59" s="48">
        <f t="shared" si="23"/>
        <v>0</v>
      </c>
      <c r="AU59" s="48">
        <f t="shared" si="24"/>
        <v>0</v>
      </c>
      <c r="AV59" s="48">
        <f t="shared" si="25"/>
        <v>0</v>
      </c>
      <c r="AW59" s="48">
        <f t="shared" si="26"/>
        <v>0</v>
      </c>
      <c r="AX59" s="48">
        <f t="shared" si="27"/>
        <v>0</v>
      </c>
      <c r="AY59" s="49">
        <f t="shared" si="28"/>
        <v>0</v>
      </c>
      <c r="AZ59" s="50">
        <f t="shared" si="29"/>
        <v>0</v>
      </c>
    </row>
    <row r="60" spans="1:56" ht="20.5" hidden="1" outlineLevel="1" thickBot="1" x14ac:dyDescent="0.25">
      <c r="A60" s="178"/>
      <c r="B60" s="97">
        <v>25</v>
      </c>
      <c r="C60" s="152"/>
      <c r="D60" s="153"/>
      <c r="E60" s="153"/>
      <c r="F60" s="154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6"/>
      <c r="AK60" s="157">
        <f t="shared" si="35"/>
        <v>0</v>
      </c>
      <c r="AL60" s="64">
        <f t="shared" si="30"/>
        <v>0</v>
      </c>
      <c r="AM60" s="55">
        <f t="shared" si="31"/>
        <v>0</v>
      </c>
      <c r="AN60" s="55">
        <f t="shared" si="32"/>
        <v>0</v>
      </c>
      <c r="AO60" s="55">
        <f t="shared" si="33"/>
        <v>0</v>
      </c>
      <c r="AP60" s="55">
        <f t="shared" si="37"/>
        <v>0</v>
      </c>
      <c r="AQ60" s="65">
        <f t="shared" si="34"/>
        <v>0</v>
      </c>
      <c r="AR60" s="66">
        <f t="shared" si="21"/>
        <v>0</v>
      </c>
      <c r="AS60" s="66">
        <f t="shared" si="22"/>
        <v>0</v>
      </c>
      <c r="AT60" s="66">
        <f t="shared" si="23"/>
        <v>0</v>
      </c>
      <c r="AU60" s="66">
        <f t="shared" si="24"/>
        <v>0</v>
      </c>
      <c r="AV60" s="66">
        <f t="shared" si="25"/>
        <v>0</v>
      </c>
      <c r="AW60" s="66">
        <f t="shared" si="26"/>
        <v>0</v>
      </c>
      <c r="AX60" s="66">
        <f t="shared" si="27"/>
        <v>0</v>
      </c>
      <c r="AY60" s="67">
        <f t="shared" si="28"/>
        <v>0</v>
      </c>
      <c r="AZ60" s="68">
        <f t="shared" si="29"/>
        <v>0</v>
      </c>
    </row>
    <row r="61" spans="1:56" ht="20.5" collapsed="1" thickBot="1" x14ac:dyDescent="0.25">
      <c r="A61" s="178"/>
      <c r="B61" s="98" t="s">
        <v>71</v>
      </c>
      <c r="C61" s="69"/>
      <c r="D61" s="70"/>
      <c r="E61" s="70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5"/>
      <c r="AL61" s="72"/>
      <c r="AM61" s="72"/>
      <c r="AN61" s="72"/>
      <c r="AO61" s="72"/>
      <c r="AP61" s="72"/>
      <c r="AQ61" s="73"/>
      <c r="AR61" s="73"/>
      <c r="AS61" s="73"/>
      <c r="AT61" s="73"/>
      <c r="AU61" s="73"/>
      <c r="AV61" s="73"/>
      <c r="AW61" s="73"/>
      <c r="AX61" s="73"/>
      <c r="AY61" s="73"/>
      <c r="AZ61" s="74"/>
    </row>
    <row r="62" spans="1:56" ht="21" thickTop="1" thickBot="1" x14ac:dyDescent="0.25">
      <c r="A62" s="179"/>
      <c r="B62" s="185" t="s">
        <v>72</v>
      </c>
      <c r="C62" s="186"/>
      <c r="D62" s="186"/>
      <c r="E62" s="186"/>
      <c r="F62" s="99">
        <f t="shared" ref="F62:AI62" si="38">COUNTA(F36:F61)</f>
        <v>0</v>
      </c>
      <c r="G62" s="100">
        <f t="shared" si="38"/>
        <v>0</v>
      </c>
      <c r="H62" s="100">
        <f t="shared" si="38"/>
        <v>0</v>
      </c>
      <c r="I62" s="100">
        <f t="shared" si="38"/>
        <v>0</v>
      </c>
      <c r="J62" s="100">
        <f t="shared" si="38"/>
        <v>0</v>
      </c>
      <c r="K62" s="100">
        <f t="shared" si="38"/>
        <v>0</v>
      </c>
      <c r="L62" s="100">
        <f t="shared" si="38"/>
        <v>0</v>
      </c>
      <c r="M62" s="100">
        <f t="shared" si="38"/>
        <v>0</v>
      </c>
      <c r="N62" s="100">
        <f t="shared" si="38"/>
        <v>0</v>
      </c>
      <c r="O62" s="100">
        <f t="shared" si="38"/>
        <v>0</v>
      </c>
      <c r="P62" s="100">
        <f t="shared" si="38"/>
        <v>0</v>
      </c>
      <c r="Q62" s="100">
        <f t="shared" si="38"/>
        <v>0</v>
      </c>
      <c r="R62" s="100">
        <f t="shared" si="38"/>
        <v>0</v>
      </c>
      <c r="S62" s="100">
        <f t="shared" si="38"/>
        <v>0</v>
      </c>
      <c r="T62" s="100">
        <f t="shared" si="38"/>
        <v>0</v>
      </c>
      <c r="U62" s="100">
        <f t="shared" si="38"/>
        <v>0</v>
      </c>
      <c r="V62" s="100">
        <f t="shared" si="38"/>
        <v>0</v>
      </c>
      <c r="W62" s="100">
        <f t="shared" si="38"/>
        <v>0</v>
      </c>
      <c r="X62" s="100">
        <f t="shared" si="38"/>
        <v>0</v>
      </c>
      <c r="Y62" s="100">
        <f t="shared" si="38"/>
        <v>0</v>
      </c>
      <c r="Z62" s="100">
        <f t="shared" si="38"/>
        <v>0</v>
      </c>
      <c r="AA62" s="100">
        <f t="shared" si="38"/>
        <v>0</v>
      </c>
      <c r="AB62" s="100">
        <f t="shared" si="38"/>
        <v>0</v>
      </c>
      <c r="AC62" s="100">
        <f t="shared" si="38"/>
        <v>0</v>
      </c>
      <c r="AD62" s="100">
        <f t="shared" si="38"/>
        <v>0</v>
      </c>
      <c r="AE62" s="100">
        <f t="shared" si="38"/>
        <v>0</v>
      </c>
      <c r="AF62" s="100">
        <f t="shared" si="38"/>
        <v>0</v>
      </c>
      <c r="AG62" s="100">
        <f t="shared" si="38"/>
        <v>0</v>
      </c>
      <c r="AH62" s="100">
        <f t="shared" si="38"/>
        <v>0</v>
      </c>
      <c r="AI62" s="100">
        <f t="shared" si="38"/>
        <v>0</v>
      </c>
      <c r="AJ62" s="101">
        <f>COUNTA(AJ36:AJ61)</f>
        <v>0</v>
      </c>
      <c r="AK62" s="3">
        <f t="shared" ref="AK62:AY62" si="39">SUM(AK36:AK61)</f>
        <v>0</v>
      </c>
      <c r="AL62" s="3">
        <f t="shared" si="39"/>
        <v>0</v>
      </c>
      <c r="AM62" s="3">
        <f t="shared" si="39"/>
        <v>0</v>
      </c>
      <c r="AN62" s="3">
        <f t="shared" si="39"/>
        <v>0</v>
      </c>
      <c r="AO62" s="3">
        <f t="shared" si="39"/>
        <v>0</v>
      </c>
      <c r="AP62" s="3">
        <f t="shared" si="39"/>
        <v>0</v>
      </c>
      <c r="AQ62" s="77">
        <f t="shared" si="39"/>
        <v>0</v>
      </c>
      <c r="AR62" s="78">
        <f t="shared" si="39"/>
        <v>0</v>
      </c>
      <c r="AS62" s="78">
        <f t="shared" si="39"/>
        <v>0</v>
      </c>
      <c r="AT62" s="78">
        <f t="shared" si="39"/>
        <v>0</v>
      </c>
      <c r="AU62" s="78">
        <f t="shared" si="39"/>
        <v>0</v>
      </c>
      <c r="AV62" s="78">
        <f t="shared" si="39"/>
        <v>0</v>
      </c>
      <c r="AW62" s="78">
        <f t="shared" si="39"/>
        <v>0</v>
      </c>
      <c r="AX62" s="78">
        <f t="shared" si="39"/>
        <v>0</v>
      </c>
      <c r="AY62" s="79">
        <f t="shared" si="39"/>
        <v>0</v>
      </c>
      <c r="AZ62" s="3">
        <f>SUM(AZ36:AZ61)</f>
        <v>0</v>
      </c>
    </row>
    <row r="63" spans="1:56" x14ac:dyDescent="0.2">
      <c r="A63" s="177" t="s">
        <v>83</v>
      </c>
      <c r="B63" s="93">
        <v>1</v>
      </c>
      <c r="C63" s="129"/>
      <c r="D63" s="130"/>
      <c r="E63" s="130"/>
      <c r="F63" s="131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3"/>
      <c r="AK63" s="134">
        <f>COUNTA(F63:AJ63)</f>
        <v>0</v>
      </c>
      <c r="AL63" s="36">
        <f>AM63</f>
        <v>0</v>
      </c>
      <c r="AM63" s="37">
        <f>AO63-AN63</f>
        <v>0</v>
      </c>
      <c r="AN63" s="37">
        <f>SUM(AQ63*BD$65,AR63*BD$66,AS63*BD$67,AT63*BD$68,AU63*BD$69,AV63*BD$70,AW63*BD$71,AX63*BD$72,AY63*BD$73)</f>
        <v>0</v>
      </c>
      <c r="AO63" s="37">
        <f>SUM(AQ63*BC$65,AR63*BC$66,AS63*BC$67,AT63*BC$68,AU63*BC$69,AV63*BC$70,AW63*BC$71,AX63*BC$72,AY63*BC$73)</f>
        <v>0</v>
      </c>
      <c r="AP63" s="37">
        <f t="shared" ref="AP63:AP77" si="40">AZ63*3000</f>
        <v>0</v>
      </c>
      <c r="AQ63" s="38">
        <f>COUNTIF(F63:AJ63,"1")</f>
        <v>0</v>
      </c>
      <c r="AR63" s="39">
        <f t="shared" ref="AR63:AR87" si="41">COUNTIF(F63:AJ63,"1.5")</f>
        <v>0</v>
      </c>
      <c r="AS63" s="39">
        <f t="shared" ref="AS63:AS87" si="42">COUNTIF(F63:AJ63,"2")</f>
        <v>0</v>
      </c>
      <c r="AT63" s="39">
        <f t="shared" ref="AT63:AT87" si="43">COUNTIF(F63:AJ63,"2.5")</f>
        <v>0</v>
      </c>
      <c r="AU63" s="39">
        <f t="shared" ref="AU63:AU87" si="44">COUNTIF(F63:AJ63,"3")</f>
        <v>0</v>
      </c>
      <c r="AV63" s="39">
        <f t="shared" ref="AV63:AV87" si="45">COUNTIF(F63:AJ63,"3.5")</f>
        <v>0</v>
      </c>
      <c r="AW63" s="39">
        <f t="shared" ref="AW63:AW87" si="46">COUNTIF(F63:AJ63,"4")</f>
        <v>0</v>
      </c>
      <c r="AX63" s="39">
        <f t="shared" ref="AX63:AX87" si="47">COUNTIF(F63:AJ63,"4.5")</f>
        <v>0</v>
      </c>
      <c r="AY63" s="40">
        <f t="shared" ref="AY63:AY87" si="48">COUNTIF(F63:AJ63,"5")</f>
        <v>0</v>
      </c>
      <c r="AZ63" s="41">
        <f t="shared" ref="AZ63:AZ87" si="49">SUM(AQ63:AY63)</f>
        <v>0</v>
      </c>
      <c r="BB63" s="42" t="s">
        <v>84</v>
      </c>
      <c r="BC63" s="43"/>
      <c r="BD63" s="44"/>
    </row>
    <row r="64" spans="1:56" x14ac:dyDescent="0.2">
      <c r="A64" s="178"/>
      <c r="B64" s="94">
        <v>2</v>
      </c>
      <c r="C64" s="135"/>
      <c r="D64" s="136"/>
      <c r="E64" s="136"/>
      <c r="F64" s="137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9"/>
      <c r="AK64" s="140">
        <f>COUNTA(F64:AJ64)</f>
        <v>0</v>
      </c>
      <c r="AL64" s="45">
        <f t="shared" ref="AL64:AL87" si="50">AM64</f>
        <v>0</v>
      </c>
      <c r="AM64" s="46">
        <f t="shared" ref="AM64:AM87" si="51">AO64-AN64</f>
        <v>0</v>
      </c>
      <c r="AN64" s="46">
        <f t="shared" ref="AN64:AN87" si="52">SUM(AQ64*BD$65,AR64*BD$66,AS64*BD$67,AT64*BD$68,AU64*BD$69,AV64*BD$70,AW64*BD$71,AX64*BD$72,AY64*BD$73)</f>
        <v>0</v>
      </c>
      <c r="AO64" s="46">
        <f t="shared" ref="AO64:AO87" si="53">SUM(AQ64*BC$65,AR64*BC$66,AS64*BC$67,AT64*BC$68,AU64*BC$69,AV64*BC$70,AW64*BC$71,AX64*BC$72,AY64*BC$73)</f>
        <v>0</v>
      </c>
      <c r="AP64" s="46">
        <f t="shared" si="40"/>
        <v>0</v>
      </c>
      <c r="AQ64" s="47">
        <f t="shared" ref="AQ64:AQ87" si="54">COUNTIF(F64:AJ64,"1")</f>
        <v>0</v>
      </c>
      <c r="AR64" s="48">
        <f t="shared" si="41"/>
        <v>0</v>
      </c>
      <c r="AS64" s="48">
        <f t="shared" si="42"/>
        <v>0</v>
      </c>
      <c r="AT64" s="48">
        <f t="shared" si="43"/>
        <v>0</v>
      </c>
      <c r="AU64" s="48">
        <f t="shared" si="44"/>
        <v>0</v>
      </c>
      <c r="AV64" s="48">
        <f t="shared" si="45"/>
        <v>0</v>
      </c>
      <c r="AW64" s="48">
        <f t="shared" si="46"/>
        <v>0</v>
      </c>
      <c r="AX64" s="48">
        <f t="shared" si="47"/>
        <v>0</v>
      </c>
      <c r="AY64" s="49">
        <f t="shared" si="48"/>
        <v>0</v>
      </c>
      <c r="AZ64" s="50">
        <f t="shared" si="49"/>
        <v>0</v>
      </c>
      <c r="BB64" s="51" t="s">
        <v>14</v>
      </c>
      <c r="BC64" s="51" t="s">
        <v>60</v>
      </c>
      <c r="BD64" s="52" t="s">
        <v>61</v>
      </c>
    </row>
    <row r="65" spans="1:56" x14ac:dyDescent="0.2">
      <c r="A65" s="178"/>
      <c r="B65" s="94">
        <v>3</v>
      </c>
      <c r="C65" s="135"/>
      <c r="D65" s="136"/>
      <c r="E65" s="136"/>
      <c r="F65" s="137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9"/>
      <c r="AK65" s="140">
        <f t="shared" ref="AK65:AK87" si="55">COUNTA(F65:AJ65)</f>
        <v>0</v>
      </c>
      <c r="AL65" s="45">
        <f t="shared" si="50"/>
        <v>0</v>
      </c>
      <c r="AM65" s="46">
        <f t="shared" si="51"/>
        <v>0</v>
      </c>
      <c r="AN65" s="46">
        <f t="shared" si="52"/>
        <v>0</v>
      </c>
      <c r="AO65" s="46">
        <f t="shared" si="53"/>
        <v>0</v>
      </c>
      <c r="AP65" s="46">
        <f t="shared" si="40"/>
        <v>0</v>
      </c>
      <c r="AQ65" s="47">
        <f t="shared" si="54"/>
        <v>0</v>
      </c>
      <c r="AR65" s="48">
        <f t="shared" si="41"/>
        <v>0</v>
      </c>
      <c r="AS65" s="48">
        <f t="shared" si="42"/>
        <v>0</v>
      </c>
      <c r="AT65" s="48">
        <f t="shared" si="43"/>
        <v>0</v>
      </c>
      <c r="AU65" s="48">
        <f t="shared" si="44"/>
        <v>0</v>
      </c>
      <c r="AV65" s="48">
        <f t="shared" si="45"/>
        <v>0</v>
      </c>
      <c r="AW65" s="48">
        <f t="shared" si="46"/>
        <v>0</v>
      </c>
      <c r="AX65" s="48">
        <f t="shared" si="47"/>
        <v>0</v>
      </c>
      <c r="AY65" s="49">
        <f t="shared" si="48"/>
        <v>0</v>
      </c>
      <c r="AZ65" s="50">
        <f t="shared" si="49"/>
        <v>0</v>
      </c>
      <c r="BB65" s="102" t="s">
        <v>62</v>
      </c>
      <c r="BC65" s="103">
        <v>1500</v>
      </c>
      <c r="BD65" s="53">
        <f t="shared" ref="BD65:BD73" si="56">IF(BC65&gt;3000,BC65-3000,0)</f>
        <v>0</v>
      </c>
    </row>
    <row r="66" spans="1:56" x14ac:dyDescent="0.2">
      <c r="A66" s="178"/>
      <c r="B66" s="94">
        <v>4</v>
      </c>
      <c r="C66" s="135"/>
      <c r="D66" s="136"/>
      <c r="E66" s="136"/>
      <c r="F66" s="137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9"/>
      <c r="AK66" s="140">
        <f t="shared" si="55"/>
        <v>0</v>
      </c>
      <c r="AL66" s="45">
        <f t="shared" si="50"/>
        <v>0</v>
      </c>
      <c r="AM66" s="46">
        <f t="shared" si="51"/>
        <v>0</v>
      </c>
      <c r="AN66" s="46">
        <f t="shared" si="52"/>
        <v>0</v>
      </c>
      <c r="AO66" s="46">
        <f t="shared" si="53"/>
        <v>0</v>
      </c>
      <c r="AP66" s="46">
        <f t="shared" si="40"/>
        <v>0</v>
      </c>
      <c r="AQ66" s="47">
        <f t="shared" si="54"/>
        <v>0</v>
      </c>
      <c r="AR66" s="48">
        <f t="shared" si="41"/>
        <v>0</v>
      </c>
      <c r="AS66" s="48">
        <f t="shared" si="42"/>
        <v>0</v>
      </c>
      <c r="AT66" s="48">
        <f t="shared" si="43"/>
        <v>0</v>
      </c>
      <c r="AU66" s="48">
        <f t="shared" si="44"/>
        <v>0</v>
      </c>
      <c r="AV66" s="48">
        <f t="shared" si="45"/>
        <v>0</v>
      </c>
      <c r="AW66" s="48">
        <f t="shared" si="46"/>
        <v>0</v>
      </c>
      <c r="AX66" s="48">
        <f t="shared" si="47"/>
        <v>0</v>
      </c>
      <c r="AY66" s="49">
        <f t="shared" si="48"/>
        <v>0</v>
      </c>
      <c r="AZ66" s="50">
        <f t="shared" si="49"/>
        <v>0</v>
      </c>
      <c r="BB66" s="102" t="s">
        <v>63</v>
      </c>
      <c r="BC66" s="103">
        <v>1500</v>
      </c>
      <c r="BD66" s="53">
        <f t="shared" si="56"/>
        <v>0</v>
      </c>
    </row>
    <row r="67" spans="1:56" x14ac:dyDescent="0.2">
      <c r="A67" s="178"/>
      <c r="B67" s="95">
        <v>5</v>
      </c>
      <c r="C67" s="141"/>
      <c r="D67" s="142"/>
      <c r="E67" s="142"/>
      <c r="F67" s="143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5"/>
      <c r="AK67" s="140">
        <f t="shared" si="55"/>
        <v>0</v>
      </c>
      <c r="AL67" s="45">
        <f t="shared" si="50"/>
        <v>0</v>
      </c>
      <c r="AM67" s="46">
        <f t="shared" si="51"/>
        <v>0</v>
      </c>
      <c r="AN67" s="46">
        <f t="shared" si="52"/>
        <v>0</v>
      </c>
      <c r="AO67" s="46">
        <f t="shared" si="53"/>
        <v>0</v>
      </c>
      <c r="AP67" s="46">
        <f t="shared" si="40"/>
        <v>0</v>
      </c>
      <c r="AQ67" s="47">
        <f t="shared" si="54"/>
        <v>0</v>
      </c>
      <c r="AR67" s="48">
        <f t="shared" si="41"/>
        <v>0</v>
      </c>
      <c r="AS67" s="48">
        <f t="shared" si="42"/>
        <v>0</v>
      </c>
      <c r="AT67" s="48">
        <f t="shared" si="43"/>
        <v>0</v>
      </c>
      <c r="AU67" s="48">
        <f t="shared" si="44"/>
        <v>0</v>
      </c>
      <c r="AV67" s="48">
        <f t="shared" si="45"/>
        <v>0</v>
      </c>
      <c r="AW67" s="48">
        <f t="shared" si="46"/>
        <v>0</v>
      </c>
      <c r="AX67" s="48">
        <f t="shared" si="47"/>
        <v>0</v>
      </c>
      <c r="AY67" s="49">
        <f t="shared" si="48"/>
        <v>0</v>
      </c>
      <c r="AZ67" s="50">
        <f t="shared" si="49"/>
        <v>0</v>
      </c>
      <c r="BB67" s="102" t="s">
        <v>64</v>
      </c>
      <c r="BC67" s="103">
        <v>1500</v>
      </c>
      <c r="BD67" s="53">
        <f t="shared" si="56"/>
        <v>0</v>
      </c>
    </row>
    <row r="68" spans="1:56" x14ac:dyDescent="0.2">
      <c r="A68" s="178"/>
      <c r="B68" s="96">
        <v>6</v>
      </c>
      <c r="C68" s="146"/>
      <c r="D68" s="147"/>
      <c r="E68" s="147"/>
      <c r="F68" s="148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50"/>
      <c r="AK68" s="151">
        <f t="shared" si="55"/>
        <v>0</v>
      </c>
      <c r="AL68" s="56">
        <f t="shared" si="50"/>
        <v>0</v>
      </c>
      <c r="AM68" s="57">
        <f t="shared" si="51"/>
        <v>0</v>
      </c>
      <c r="AN68" s="57">
        <f t="shared" si="52"/>
        <v>0</v>
      </c>
      <c r="AO68" s="57">
        <f t="shared" si="53"/>
        <v>0</v>
      </c>
      <c r="AP68" s="57">
        <f t="shared" si="40"/>
        <v>0</v>
      </c>
      <c r="AQ68" s="59">
        <f t="shared" si="54"/>
        <v>0</v>
      </c>
      <c r="AR68" s="60">
        <f t="shared" si="41"/>
        <v>0</v>
      </c>
      <c r="AS68" s="60">
        <f t="shared" si="42"/>
        <v>0</v>
      </c>
      <c r="AT68" s="60">
        <f t="shared" si="43"/>
        <v>0</v>
      </c>
      <c r="AU68" s="60">
        <f t="shared" si="44"/>
        <v>0</v>
      </c>
      <c r="AV68" s="60">
        <f t="shared" si="45"/>
        <v>0</v>
      </c>
      <c r="AW68" s="60">
        <f t="shared" si="46"/>
        <v>0</v>
      </c>
      <c r="AX68" s="60">
        <f t="shared" si="47"/>
        <v>0</v>
      </c>
      <c r="AY68" s="61">
        <f t="shared" si="48"/>
        <v>0</v>
      </c>
      <c r="AZ68" s="62">
        <f t="shared" si="49"/>
        <v>0</v>
      </c>
      <c r="BB68" s="102" t="s">
        <v>65</v>
      </c>
      <c r="BC68" s="103">
        <v>2000</v>
      </c>
      <c r="BD68" s="53">
        <f t="shared" si="56"/>
        <v>0</v>
      </c>
    </row>
    <row r="69" spans="1:56" x14ac:dyDescent="0.2">
      <c r="A69" s="178"/>
      <c r="B69" s="94">
        <v>7</v>
      </c>
      <c r="C69" s="135"/>
      <c r="D69" s="136"/>
      <c r="E69" s="136"/>
      <c r="F69" s="137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9"/>
      <c r="AK69" s="140">
        <f t="shared" si="55"/>
        <v>0</v>
      </c>
      <c r="AL69" s="45">
        <f t="shared" si="50"/>
        <v>0</v>
      </c>
      <c r="AM69" s="46">
        <f t="shared" si="51"/>
        <v>0</v>
      </c>
      <c r="AN69" s="46">
        <f t="shared" si="52"/>
        <v>0</v>
      </c>
      <c r="AO69" s="46">
        <f t="shared" si="53"/>
        <v>0</v>
      </c>
      <c r="AP69" s="46">
        <f t="shared" si="40"/>
        <v>0</v>
      </c>
      <c r="AQ69" s="47">
        <f t="shared" si="54"/>
        <v>0</v>
      </c>
      <c r="AR69" s="48">
        <f t="shared" si="41"/>
        <v>0</v>
      </c>
      <c r="AS69" s="48">
        <f t="shared" si="42"/>
        <v>0</v>
      </c>
      <c r="AT69" s="48">
        <f t="shared" si="43"/>
        <v>0</v>
      </c>
      <c r="AU69" s="48">
        <f t="shared" si="44"/>
        <v>0</v>
      </c>
      <c r="AV69" s="48">
        <f t="shared" si="45"/>
        <v>0</v>
      </c>
      <c r="AW69" s="48">
        <f t="shared" si="46"/>
        <v>0</v>
      </c>
      <c r="AX69" s="48">
        <f t="shared" si="47"/>
        <v>0</v>
      </c>
      <c r="AY69" s="49">
        <f t="shared" si="48"/>
        <v>0</v>
      </c>
      <c r="AZ69" s="50">
        <f t="shared" si="49"/>
        <v>0</v>
      </c>
      <c r="BB69" s="102" t="s">
        <v>66</v>
      </c>
      <c r="BC69" s="103">
        <v>2500</v>
      </c>
      <c r="BD69" s="53">
        <f t="shared" si="56"/>
        <v>0</v>
      </c>
    </row>
    <row r="70" spans="1:56" x14ac:dyDescent="0.2">
      <c r="A70" s="178"/>
      <c r="B70" s="94">
        <v>8</v>
      </c>
      <c r="C70" s="135"/>
      <c r="D70" s="136"/>
      <c r="E70" s="136"/>
      <c r="F70" s="137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9"/>
      <c r="AK70" s="140">
        <f t="shared" si="55"/>
        <v>0</v>
      </c>
      <c r="AL70" s="45">
        <f t="shared" si="50"/>
        <v>0</v>
      </c>
      <c r="AM70" s="46">
        <f t="shared" si="51"/>
        <v>0</v>
      </c>
      <c r="AN70" s="46">
        <f t="shared" si="52"/>
        <v>0</v>
      </c>
      <c r="AO70" s="46">
        <f t="shared" si="53"/>
        <v>0</v>
      </c>
      <c r="AP70" s="46">
        <f t="shared" si="40"/>
        <v>0</v>
      </c>
      <c r="AQ70" s="47">
        <f t="shared" si="54"/>
        <v>0</v>
      </c>
      <c r="AR70" s="48">
        <f t="shared" si="41"/>
        <v>0</v>
      </c>
      <c r="AS70" s="48">
        <f t="shared" si="42"/>
        <v>0</v>
      </c>
      <c r="AT70" s="48">
        <f t="shared" si="43"/>
        <v>0</v>
      </c>
      <c r="AU70" s="48">
        <f t="shared" si="44"/>
        <v>0</v>
      </c>
      <c r="AV70" s="48">
        <f t="shared" si="45"/>
        <v>0</v>
      </c>
      <c r="AW70" s="48">
        <f t="shared" si="46"/>
        <v>0</v>
      </c>
      <c r="AX70" s="48">
        <f t="shared" si="47"/>
        <v>0</v>
      </c>
      <c r="AY70" s="49">
        <f t="shared" si="48"/>
        <v>0</v>
      </c>
      <c r="AZ70" s="50">
        <f t="shared" si="49"/>
        <v>0</v>
      </c>
      <c r="BB70" s="102" t="s">
        <v>67</v>
      </c>
      <c r="BC70" s="103">
        <v>3000</v>
      </c>
      <c r="BD70" s="53">
        <f t="shared" si="56"/>
        <v>0</v>
      </c>
    </row>
    <row r="71" spans="1:56" x14ac:dyDescent="0.2">
      <c r="A71" s="178"/>
      <c r="B71" s="94">
        <v>9</v>
      </c>
      <c r="C71" s="135"/>
      <c r="D71" s="136"/>
      <c r="E71" s="136"/>
      <c r="F71" s="137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9"/>
      <c r="AK71" s="140">
        <f t="shared" si="55"/>
        <v>0</v>
      </c>
      <c r="AL71" s="45">
        <f t="shared" si="50"/>
        <v>0</v>
      </c>
      <c r="AM71" s="46">
        <f t="shared" si="51"/>
        <v>0</v>
      </c>
      <c r="AN71" s="46">
        <f t="shared" si="52"/>
        <v>0</v>
      </c>
      <c r="AO71" s="46">
        <f t="shared" si="53"/>
        <v>0</v>
      </c>
      <c r="AP71" s="46">
        <f t="shared" si="40"/>
        <v>0</v>
      </c>
      <c r="AQ71" s="47">
        <f t="shared" si="54"/>
        <v>0</v>
      </c>
      <c r="AR71" s="48">
        <f t="shared" si="41"/>
        <v>0</v>
      </c>
      <c r="AS71" s="48">
        <f t="shared" si="42"/>
        <v>0</v>
      </c>
      <c r="AT71" s="48">
        <f t="shared" si="43"/>
        <v>0</v>
      </c>
      <c r="AU71" s="48">
        <f t="shared" si="44"/>
        <v>0</v>
      </c>
      <c r="AV71" s="48">
        <f t="shared" si="45"/>
        <v>0</v>
      </c>
      <c r="AW71" s="48">
        <f t="shared" si="46"/>
        <v>0</v>
      </c>
      <c r="AX71" s="48">
        <f t="shared" si="47"/>
        <v>0</v>
      </c>
      <c r="AY71" s="49">
        <f t="shared" si="48"/>
        <v>0</v>
      </c>
      <c r="AZ71" s="50">
        <f t="shared" si="49"/>
        <v>0</v>
      </c>
      <c r="BB71" s="102" t="s">
        <v>68</v>
      </c>
      <c r="BC71" s="103">
        <v>3500</v>
      </c>
      <c r="BD71" s="53">
        <f t="shared" si="56"/>
        <v>500</v>
      </c>
    </row>
    <row r="72" spans="1:56" x14ac:dyDescent="0.2">
      <c r="A72" s="178"/>
      <c r="B72" s="95">
        <v>10</v>
      </c>
      <c r="C72" s="141"/>
      <c r="D72" s="142"/>
      <c r="E72" s="142"/>
      <c r="F72" s="143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5"/>
      <c r="AK72" s="140">
        <f t="shared" si="55"/>
        <v>0</v>
      </c>
      <c r="AL72" s="45">
        <f t="shared" si="50"/>
        <v>0</v>
      </c>
      <c r="AM72" s="46">
        <f t="shared" si="51"/>
        <v>0</v>
      </c>
      <c r="AN72" s="46">
        <f t="shared" si="52"/>
        <v>0</v>
      </c>
      <c r="AO72" s="46">
        <f t="shared" si="53"/>
        <v>0</v>
      </c>
      <c r="AP72" s="46">
        <f t="shared" si="40"/>
        <v>0</v>
      </c>
      <c r="AQ72" s="47">
        <f t="shared" si="54"/>
        <v>0</v>
      </c>
      <c r="AR72" s="48">
        <f t="shared" si="41"/>
        <v>0</v>
      </c>
      <c r="AS72" s="48">
        <f t="shared" si="42"/>
        <v>0</v>
      </c>
      <c r="AT72" s="48">
        <f t="shared" si="43"/>
        <v>0</v>
      </c>
      <c r="AU72" s="48">
        <f t="shared" si="44"/>
        <v>0</v>
      </c>
      <c r="AV72" s="48">
        <f t="shared" si="45"/>
        <v>0</v>
      </c>
      <c r="AW72" s="48">
        <f t="shared" si="46"/>
        <v>0</v>
      </c>
      <c r="AX72" s="48">
        <f t="shared" si="47"/>
        <v>0</v>
      </c>
      <c r="AY72" s="49">
        <f t="shared" si="48"/>
        <v>0</v>
      </c>
      <c r="AZ72" s="50">
        <f t="shared" si="49"/>
        <v>0</v>
      </c>
      <c r="BB72" s="102" t="s">
        <v>69</v>
      </c>
      <c r="BC72" s="103">
        <v>4000</v>
      </c>
      <c r="BD72" s="53">
        <f t="shared" si="56"/>
        <v>1000</v>
      </c>
    </row>
    <row r="73" spans="1:56" x14ac:dyDescent="0.2">
      <c r="A73" s="178"/>
      <c r="B73" s="96">
        <v>11</v>
      </c>
      <c r="C73" s="146"/>
      <c r="D73" s="147"/>
      <c r="E73" s="147"/>
      <c r="F73" s="148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50"/>
      <c r="AK73" s="151">
        <f t="shared" si="55"/>
        <v>0</v>
      </c>
      <c r="AL73" s="56">
        <f t="shared" si="50"/>
        <v>0</v>
      </c>
      <c r="AM73" s="57">
        <f t="shared" si="51"/>
        <v>0</v>
      </c>
      <c r="AN73" s="57">
        <f t="shared" si="52"/>
        <v>0</v>
      </c>
      <c r="AO73" s="57">
        <f t="shared" si="53"/>
        <v>0</v>
      </c>
      <c r="AP73" s="57">
        <f t="shared" si="40"/>
        <v>0</v>
      </c>
      <c r="AQ73" s="59">
        <f t="shared" si="54"/>
        <v>0</v>
      </c>
      <c r="AR73" s="60">
        <f t="shared" si="41"/>
        <v>0</v>
      </c>
      <c r="AS73" s="60">
        <f t="shared" si="42"/>
        <v>0</v>
      </c>
      <c r="AT73" s="60">
        <f t="shared" si="43"/>
        <v>0</v>
      </c>
      <c r="AU73" s="60">
        <f t="shared" si="44"/>
        <v>0</v>
      </c>
      <c r="AV73" s="60">
        <f t="shared" si="45"/>
        <v>0</v>
      </c>
      <c r="AW73" s="60">
        <f t="shared" si="46"/>
        <v>0</v>
      </c>
      <c r="AX73" s="60">
        <f t="shared" si="47"/>
        <v>0</v>
      </c>
      <c r="AY73" s="61">
        <f t="shared" si="48"/>
        <v>0</v>
      </c>
      <c r="AZ73" s="62">
        <f t="shared" si="49"/>
        <v>0</v>
      </c>
      <c r="BB73" s="102" t="s">
        <v>70</v>
      </c>
      <c r="BC73" s="103">
        <v>4500</v>
      </c>
      <c r="BD73" s="53">
        <f t="shared" si="56"/>
        <v>1500</v>
      </c>
    </row>
    <row r="74" spans="1:56" x14ac:dyDescent="0.2">
      <c r="A74" s="178"/>
      <c r="B74" s="94">
        <v>12</v>
      </c>
      <c r="C74" s="135"/>
      <c r="D74" s="136"/>
      <c r="E74" s="136"/>
      <c r="F74" s="137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9"/>
      <c r="AK74" s="140">
        <f t="shared" si="55"/>
        <v>0</v>
      </c>
      <c r="AL74" s="45">
        <f t="shared" si="50"/>
        <v>0</v>
      </c>
      <c r="AM74" s="46">
        <f t="shared" si="51"/>
        <v>0</v>
      </c>
      <c r="AN74" s="46">
        <f t="shared" si="52"/>
        <v>0</v>
      </c>
      <c r="AO74" s="46">
        <f t="shared" si="53"/>
        <v>0</v>
      </c>
      <c r="AP74" s="46">
        <f t="shared" si="40"/>
        <v>0</v>
      </c>
      <c r="AQ74" s="47">
        <f t="shared" si="54"/>
        <v>0</v>
      </c>
      <c r="AR74" s="48">
        <f t="shared" si="41"/>
        <v>0</v>
      </c>
      <c r="AS74" s="48">
        <f t="shared" si="42"/>
        <v>0</v>
      </c>
      <c r="AT74" s="48">
        <f t="shared" si="43"/>
        <v>0</v>
      </c>
      <c r="AU74" s="48">
        <f t="shared" si="44"/>
        <v>0</v>
      </c>
      <c r="AV74" s="48">
        <f t="shared" si="45"/>
        <v>0</v>
      </c>
      <c r="AW74" s="48">
        <f t="shared" si="46"/>
        <v>0</v>
      </c>
      <c r="AX74" s="48">
        <f t="shared" si="47"/>
        <v>0</v>
      </c>
      <c r="AY74" s="49">
        <f t="shared" si="48"/>
        <v>0</v>
      </c>
      <c r="AZ74" s="50">
        <f t="shared" si="49"/>
        <v>0</v>
      </c>
    </row>
    <row r="75" spans="1:56" x14ac:dyDescent="0.2">
      <c r="A75" s="178"/>
      <c r="B75" s="94">
        <v>13</v>
      </c>
      <c r="C75" s="135"/>
      <c r="D75" s="136"/>
      <c r="E75" s="136"/>
      <c r="F75" s="137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9"/>
      <c r="AK75" s="140">
        <f t="shared" si="55"/>
        <v>0</v>
      </c>
      <c r="AL75" s="45">
        <f t="shared" si="50"/>
        <v>0</v>
      </c>
      <c r="AM75" s="46">
        <f t="shared" si="51"/>
        <v>0</v>
      </c>
      <c r="AN75" s="46">
        <f t="shared" si="52"/>
        <v>0</v>
      </c>
      <c r="AO75" s="46">
        <f t="shared" si="53"/>
        <v>0</v>
      </c>
      <c r="AP75" s="46">
        <f t="shared" si="40"/>
        <v>0</v>
      </c>
      <c r="AQ75" s="47">
        <f t="shared" si="54"/>
        <v>0</v>
      </c>
      <c r="AR75" s="48">
        <f t="shared" si="41"/>
        <v>0</v>
      </c>
      <c r="AS75" s="48">
        <f t="shared" si="42"/>
        <v>0</v>
      </c>
      <c r="AT75" s="48">
        <f t="shared" si="43"/>
        <v>0</v>
      </c>
      <c r="AU75" s="48">
        <f t="shared" si="44"/>
        <v>0</v>
      </c>
      <c r="AV75" s="48">
        <f t="shared" si="45"/>
        <v>0</v>
      </c>
      <c r="AW75" s="48">
        <f t="shared" si="46"/>
        <v>0</v>
      </c>
      <c r="AX75" s="48">
        <f t="shared" si="47"/>
        <v>0</v>
      </c>
      <c r="AY75" s="49">
        <f t="shared" si="48"/>
        <v>0</v>
      </c>
      <c r="AZ75" s="50">
        <f t="shared" si="49"/>
        <v>0</v>
      </c>
    </row>
    <row r="76" spans="1:56" x14ac:dyDescent="0.2">
      <c r="A76" s="178"/>
      <c r="B76" s="94">
        <v>14</v>
      </c>
      <c r="C76" s="135"/>
      <c r="D76" s="136"/>
      <c r="E76" s="136"/>
      <c r="F76" s="137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9"/>
      <c r="AK76" s="140">
        <f t="shared" si="55"/>
        <v>0</v>
      </c>
      <c r="AL76" s="45">
        <f t="shared" si="50"/>
        <v>0</v>
      </c>
      <c r="AM76" s="46">
        <f t="shared" si="51"/>
        <v>0</v>
      </c>
      <c r="AN76" s="46">
        <f t="shared" si="52"/>
        <v>0</v>
      </c>
      <c r="AO76" s="46">
        <f t="shared" si="53"/>
        <v>0</v>
      </c>
      <c r="AP76" s="46">
        <f t="shared" si="40"/>
        <v>0</v>
      </c>
      <c r="AQ76" s="47">
        <f t="shared" si="54"/>
        <v>0</v>
      </c>
      <c r="AR76" s="48">
        <f t="shared" si="41"/>
        <v>0</v>
      </c>
      <c r="AS76" s="48">
        <f t="shared" si="42"/>
        <v>0</v>
      </c>
      <c r="AT76" s="48">
        <f t="shared" si="43"/>
        <v>0</v>
      </c>
      <c r="AU76" s="48">
        <f t="shared" si="44"/>
        <v>0</v>
      </c>
      <c r="AV76" s="48">
        <f t="shared" si="45"/>
        <v>0</v>
      </c>
      <c r="AW76" s="48">
        <f t="shared" si="46"/>
        <v>0</v>
      </c>
      <c r="AX76" s="48">
        <f t="shared" si="47"/>
        <v>0</v>
      </c>
      <c r="AY76" s="49">
        <f t="shared" si="48"/>
        <v>0</v>
      </c>
      <c r="AZ76" s="50">
        <f t="shared" si="49"/>
        <v>0</v>
      </c>
    </row>
    <row r="77" spans="1:56" ht="20.5" thickBot="1" x14ac:dyDescent="0.25">
      <c r="A77" s="178"/>
      <c r="B77" s="95">
        <v>15</v>
      </c>
      <c r="C77" s="141"/>
      <c r="D77" s="142"/>
      <c r="E77" s="142"/>
      <c r="F77" s="143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5"/>
      <c r="AK77" s="140">
        <f t="shared" si="55"/>
        <v>0</v>
      </c>
      <c r="AL77" s="45">
        <f t="shared" si="50"/>
        <v>0</v>
      </c>
      <c r="AM77" s="46">
        <f t="shared" si="51"/>
        <v>0</v>
      </c>
      <c r="AN77" s="46">
        <f t="shared" si="52"/>
        <v>0</v>
      </c>
      <c r="AO77" s="46">
        <f t="shared" si="53"/>
        <v>0</v>
      </c>
      <c r="AP77" s="46">
        <f t="shared" si="40"/>
        <v>0</v>
      </c>
      <c r="AQ77" s="47">
        <f t="shared" si="54"/>
        <v>0</v>
      </c>
      <c r="AR77" s="48">
        <f t="shared" si="41"/>
        <v>0</v>
      </c>
      <c r="AS77" s="48">
        <f t="shared" si="42"/>
        <v>0</v>
      </c>
      <c r="AT77" s="48">
        <f t="shared" si="43"/>
        <v>0</v>
      </c>
      <c r="AU77" s="48">
        <f t="shared" si="44"/>
        <v>0</v>
      </c>
      <c r="AV77" s="48">
        <f t="shared" si="45"/>
        <v>0</v>
      </c>
      <c r="AW77" s="48">
        <f t="shared" si="46"/>
        <v>0</v>
      </c>
      <c r="AX77" s="48">
        <f t="shared" si="47"/>
        <v>0</v>
      </c>
      <c r="AY77" s="49">
        <f t="shared" si="48"/>
        <v>0</v>
      </c>
      <c r="AZ77" s="50">
        <f t="shared" si="49"/>
        <v>0</v>
      </c>
    </row>
    <row r="78" spans="1:56" hidden="1" outlineLevel="1" x14ac:dyDescent="0.2">
      <c r="A78" s="178"/>
      <c r="B78" s="96">
        <v>16</v>
      </c>
      <c r="C78" s="146"/>
      <c r="D78" s="147"/>
      <c r="E78" s="147"/>
      <c r="F78" s="148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50"/>
      <c r="AK78" s="151">
        <f t="shared" si="55"/>
        <v>0</v>
      </c>
      <c r="AL78" s="56">
        <f t="shared" si="50"/>
        <v>0</v>
      </c>
      <c r="AM78" s="57">
        <f t="shared" si="51"/>
        <v>0</v>
      </c>
      <c r="AN78" s="57">
        <f t="shared" si="52"/>
        <v>0</v>
      </c>
      <c r="AO78" s="57">
        <f t="shared" si="53"/>
        <v>0</v>
      </c>
      <c r="AP78" s="57">
        <f>AZ78*3000</f>
        <v>0</v>
      </c>
      <c r="AQ78" s="59">
        <f t="shared" si="54"/>
        <v>0</v>
      </c>
      <c r="AR78" s="60">
        <f t="shared" si="41"/>
        <v>0</v>
      </c>
      <c r="AS78" s="60">
        <f t="shared" si="42"/>
        <v>0</v>
      </c>
      <c r="AT78" s="60">
        <f t="shared" si="43"/>
        <v>0</v>
      </c>
      <c r="AU78" s="60">
        <f t="shared" si="44"/>
        <v>0</v>
      </c>
      <c r="AV78" s="60">
        <f t="shared" si="45"/>
        <v>0</v>
      </c>
      <c r="AW78" s="60">
        <f t="shared" si="46"/>
        <v>0</v>
      </c>
      <c r="AX78" s="60">
        <f t="shared" si="47"/>
        <v>0</v>
      </c>
      <c r="AY78" s="61">
        <f t="shared" si="48"/>
        <v>0</v>
      </c>
      <c r="AZ78" s="62">
        <f t="shared" si="49"/>
        <v>0</v>
      </c>
    </row>
    <row r="79" spans="1:56" hidden="1" outlineLevel="1" x14ac:dyDescent="0.2">
      <c r="A79" s="178"/>
      <c r="B79" s="94">
        <v>17</v>
      </c>
      <c r="C79" s="135"/>
      <c r="D79" s="136"/>
      <c r="E79" s="136"/>
      <c r="F79" s="137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9"/>
      <c r="AK79" s="140">
        <f t="shared" si="55"/>
        <v>0</v>
      </c>
      <c r="AL79" s="45">
        <f t="shared" si="50"/>
        <v>0</v>
      </c>
      <c r="AM79" s="46">
        <f t="shared" si="51"/>
        <v>0</v>
      </c>
      <c r="AN79" s="46">
        <f t="shared" si="52"/>
        <v>0</v>
      </c>
      <c r="AO79" s="46">
        <f t="shared" si="53"/>
        <v>0</v>
      </c>
      <c r="AP79" s="46">
        <f t="shared" ref="AP79:AP87" si="57">AZ79*3000</f>
        <v>0</v>
      </c>
      <c r="AQ79" s="47">
        <f t="shared" si="54"/>
        <v>0</v>
      </c>
      <c r="AR79" s="48">
        <f t="shared" si="41"/>
        <v>0</v>
      </c>
      <c r="AS79" s="48">
        <f t="shared" si="42"/>
        <v>0</v>
      </c>
      <c r="AT79" s="48">
        <f t="shared" si="43"/>
        <v>0</v>
      </c>
      <c r="AU79" s="48">
        <f t="shared" si="44"/>
        <v>0</v>
      </c>
      <c r="AV79" s="48">
        <f t="shared" si="45"/>
        <v>0</v>
      </c>
      <c r="AW79" s="48">
        <f t="shared" si="46"/>
        <v>0</v>
      </c>
      <c r="AX79" s="48">
        <f t="shared" si="47"/>
        <v>0</v>
      </c>
      <c r="AY79" s="49">
        <f t="shared" si="48"/>
        <v>0</v>
      </c>
      <c r="AZ79" s="50">
        <f t="shared" si="49"/>
        <v>0</v>
      </c>
    </row>
    <row r="80" spans="1:56" hidden="1" outlineLevel="1" x14ac:dyDescent="0.2">
      <c r="A80" s="178"/>
      <c r="B80" s="94">
        <v>18</v>
      </c>
      <c r="C80" s="135"/>
      <c r="D80" s="136"/>
      <c r="E80" s="136"/>
      <c r="F80" s="137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9"/>
      <c r="AK80" s="140">
        <f t="shared" si="55"/>
        <v>0</v>
      </c>
      <c r="AL80" s="45">
        <f t="shared" si="50"/>
        <v>0</v>
      </c>
      <c r="AM80" s="46">
        <f t="shared" si="51"/>
        <v>0</v>
      </c>
      <c r="AN80" s="46">
        <f t="shared" si="52"/>
        <v>0</v>
      </c>
      <c r="AO80" s="46">
        <f t="shared" si="53"/>
        <v>0</v>
      </c>
      <c r="AP80" s="46">
        <f t="shared" si="57"/>
        <v>0</v>
      </c>
      <c r="AQ80" s="47">
        <f t="shared" si="54"/>
        <v>0</v>
      </c>
      <c r="AR80" s="48">
        <f t="shared" si="41"/>
        <v>0</v>
      </c>
      <c r="AS80" s="48">
        <f t="shared" si="42"/>
        <v>0</v>
      </c>
      <c r="AT80" s="48">
        <f t="shared" si="43"/>
        <v>0</v>
      </c>
      <c r="AU80" s="48">
        <f t="shared" si="44"/>
        <v>0</v>
      </c>
      <c r="AV80" s="48">
        <f t="shared" si="45"/>
        <v>0</v>
      </c>
      <c r="AW80" s="48">
        <f t="shared" si="46"/>
        <v>0</v>
      </c>
      <c r="AX80" s="48">
        <f t="shared" si="47"/>
        <v>0</v>
      </c>
      <c r="AY80" s="49">
        <f t="shared" si="48"/>
        <v>0</v>
      </c>
      <c r="AZ80" s="50">
        <f t="shared" si="49"/>
        <v>0</v>
      </c>
    </row>
    <row r="81" spans="1:52" hidden="1" outlineLevel="1" x14ac:dyDescent="0.2">
      <c r="A81" s="178"/>
      <c r="B81" s="94">
        <v>19</v>
      </c>
      <c r="C81" s="135"/>
      <c r="D81" s="136"/>
      <c r="E81" s="136"/>
      <c r="F81" s="137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9"/>
      <c r="AK81" s="140">
        <f t="shared" si="55"/>
        <v>0</v>
      </c>
      <c r="AL81" s="45">
        <f t="shared" si="50"/>
        <v>0</v>
      </c>
      <c r="AM81" s="46">
        <f t="shared" si="51"/>
        <v>0</v>
      </c>
      <c r="AN81" s="46">
        <f t="shared" si="52"/>
        <v>0</v>
      </c>
      <c r="AO81" s="46">
        <f t="shared" si="53"/>
        <v>0</v>
      </c>
      <c r="AP81" s="46">
        <f t="shared" si="57"/>
        <v>0</v>
      </c>
      <c r="AQ81" s="47">
        <f t="shared" si="54"/>
        <v>0</v>
      </c>
      <c r="AR81" s="48">
        <f t="shared" si="41"/>
        <v>0</v>
      </c>
      <c r="AS81" s="48">
        <f t="shared" si="42"/>
        <v>0</v>
      </c>
      <c r="AT81" s="48">
        <f t="shared" si="43"/>
        <v>0</v>
      </c>
      <c r="AU81" s="48">
        <f t="shared" si="44"/>
        <v>0</v>
      </c>
      <c r="AV81" s="48">
        <f t="shared" si="45"/>
        <v>0</v>
      </c>
      <c r="AW81" s="48">
        <f t="shared" si="46"/>
        <v>0</v>
      </c>
      <c r="AX81" s="48">
        <f t="shared" si="47"/>
        <v>0</v>
      </c>
      <c r="AY81" s="49">
        <f t="shared" si="48"/>
        <v>0</v>
      </c>
      <c r="AZ81" s="50">
        <f t="shared" si="49"/>
        <v>0</v>
      </c>
    </row>
    <row r="82" spans="1:52" hidden="1" outlineLevel="1" x14ac:dyDescent="0.2">
      <c r="A82" s="178"/>
      <c r="B82" s="97">
        <v>20</v>
      </c>
      <c r="C82" s="152"/>
      <c r="D82" s="153"/>
      <c r="E82" s="153"/>
      <c r="F82" s="154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6"/>
      <c r="AK82" s="157">
        <f t="shared" si="55"/>
        <v>0</v>
      </c>
      <c r="AL82" s="64">
        <f t="shared" si="50"/>
        <v>0</v>
      </c>
      <c r="AM82" s="55">
        <f t="shared" si="51"/>
        <v>0</v>
      </c>
      <c r="AN82" s="54">
        <f t="shared" si="52"/>
        <v>0</v>
      </c>
      <c r="AO82" s="55">
        <f t="shared" si="53"/>
        <v>0</v>
      </c>
      <c r="AP82" s="55">
        <f t="shared" si="57"/>
        <v>0</v>
      </c>
      <c r="AQ82" s="65">
        <f t="shared" si="54"/>
        <v>0</v>
      </c>
      <c r="AR82" s="66">
        <f t="shared" si="41"/>
        <v>0</v>
      </c>
      <c r="AS82" s="66">
        <f t="shared" si="42"/>
        <v>0</v>
      </c>
      <c r="AT82" s="66">
        <f t="shared" si="43"/>
        <v>0</v>
      </c>
      <c r="AU82" s="66">
        <f t="shared" si="44"/>
        <v>0</v>
      </c>
      <c r="AV82" s="66">
        <f t="shared" si="45"/>
        <v>0</v>
      </c>
      <c r="AW82" s="66">
        <f t="shared" si="46"/>
        <v>0</v>
      </c>
      <c r="AX82" s="66">
        <f t="shared" si="47"/>
        <v>0</v>
      </c>
      <c r="AY82" s="67">
        <f t="shared" si="48"/>
        <v>0</v>
      </c>
      <c r="AZ82" s="68">
        <f t="shared" si="49"/>
        <v>0</v>
      </c>
    </row>
    <row r="83" spans="1:52" hidden="1" outlineLevel="1" x14ac:dyDescent="0.2">
      <c r="A83" s="178"/>
      <c r="B83" s="96">
        <v>21</v>
      </c>
      <c r="C83" s="146"/>
      <c r="D83" s="147"/>
      <c r="E83" s="147"/>
      <c r="F83" s="148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50"/>
      <c r="AK83" s="151">
        <f t="shared" si="55"/>
        <v>0</v>
      </c>
      <c r="AL83" s="56">
        <f t="shared" si="50"/>
        <v>0</v>
      </c>
      <c r="AM83" s="57">
        <f t="shared" si="51"/>
        <v>0</v>
      </c>
      <c r="AN83" s="58">
        <f t="shared" si="52"/>
        <v>0</v>
      </c>
      <c r="AO83" s="57">
        <f t="shared" si="53"/>
        <v>0</v>
      </c>
      <c r="AP83" s="57">
        <f t="shared" si="57"/>
        <v>0</v>
      </c>
      <c r="AQ83" s="59">
        <f t="shared" si="54"/>
        <v>0</v>
      </c>
      <c r="AR83" s="60">
        <f t="shared" si="41"/>
        <v>0</v>
      </c>
      <c r="AS83" s="60">
        <f t="shared" si="42"/>
        <v>0</v>
      </c>
      <c r="AT83" s="60">
        <f t="shared" si="43"/>
        <v>0</v>
      </c>
      <c r="AU83" s="60">
        <f t="shared" si="44"/>
        <v>0</v>
      </c>
      <c r="AV83" s="60">
        <f t="shared" si="45"/>
        <v>0</v>
      </c>
      <c r="AW83" s="60">
        <f t="shared" si="46"/>
        <v>0</v>
      </c>
      <c r="AX83" s="60">
        <f t="shared" si="47"/>
        <v>0</v>
      </c>
      <c r="AY83" s="61">
        <f t="shared" si="48"/>
        <v>0</v>
      </c>
      <c r="AZ83" s="62">
        <f t="shared" si="49"/>
        <v>0</v>
      </c>
    </row>
    <row r="84" spans="1:52" hidden="1" outlineLevel="1" x14ac:dyDescent="0.2">
      <c r="A84" s="178"/>
      <c r="B84" s="94">
        <v>22</v>
      </c>
      <c r="C84" s="135"/>
      <c r="D84" s="136"/>
      <c r="E84" s="136"/>
      <c r="F84" s="137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9"/>
      <c r="AK84" s="140">
        <f t="shared" si="55"/>
        <v>0</v>
      </c>
      <c r="AL84" s="45">
        <f t="shared" si="50"/>
        <v>0</v>
      </c>
      <c r="AM84" s="46">
        <f t="shared" si="51"/>
        <v>0</v>
      </c>
      <c r="AN84" s="46">
        <f t="shared" si="52"/>
        <v>0</v>
      </c>
      <c r="AO84" s="46">
        <f t="shared" si="53"/>
        <v>0</v>
      </c>
      <c r="AP84" s="46">
        <f t="shared" si="57"/>
        <v>0</v>
      </c>
      <c r="AQ84" s="47">
        <f t="shared" si="54"/>
        <v>0</v>
      </c>
      <c r="AR84" s="48">
        <f t="shared" si="41"/>
        <v>0</v>
      </c>
      <c r="AS84" s="48">
        <f t="shared" si="42"/>
        <v>0</v>
      </c>
      <c r="AT84" s="48">
        <f t="shared" si="43"/>
        <v>0</v>
      </c>
      <c r="AU84" s="48">
        <f t="shared" si="44"/>
        <v>0</v>
      </c>
      <c r="AV84" s="48">
        <f t="shared" si="45"/>
        <v>0</v>
      </c>
      <c r="AW84" s="48">
        <f t="shared" si="46"/>
        <v>0</v>
      </c>
      <c r="AX84" s="48">
        <f t="shared" si="47"/>
        <v>0</v>
      </c>
      <c r="AY84" s="49">
        <f t="shared" si="48"/>
        <v>0</v>
      </c>
      <c r="AZ84" s="50">
        <f t="shared" si="49"/>
        <v>0</v>
      </c>
    </row>
    <row r="85" spans="1:52" hidden="1" outlineLevel="1" x14ac:dyDescent="0.2">
      <c r="A85" s="178"/>
      <c r="B85" s="94">
        <v>23</v>
      </c>
      <c r="C85" s="135"/>
      <c r="D85" s="136"/>
      <c r="E85" s="136"/>
      <c r="F85" s="137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9"/>
      <c r="AK85" s="140">
        <f t="shared" si="55"/>
        <v>0</v>
      </c>
      <c r="AL85" s="45">
        <f t="shared" si="50"/>
        <v>0</v>
      </c>
      <c r="AM85" s="46">
        <f t="shared" si="51"/>
        <v>0</v>
      </c>
      <c r="AN85" s="46">
        <f t="shared" si="52"/>
        <v>0</v>
      </c>
      <c r="AO85" s="46">
        <f t="shared" si="53"/>
        <v>0</v>
      </c>
      <c r="AP85" s="46">
        <f t="shared" si="57"/>
        <v>0</v>
      </c>
      <c r="AQ85" s="47">
        <f t="shared" si="54"/>
        <v>0</v>
      </c>
      <c r="AR85" s="48">
        <f t="shared" si="41"/>
        <v>0</v>
      </c>
      <c r="AS85" s="48">
        <f t="shared" si="42"/>
        <v>0</v>
      </c>
      <c r="AT85" s="48">
        <f t="shared" si="43"/>
        <v>0</v>
      </c>
      <c r="AU85" s="48">
        <f t="shared" si="44"/>
        <v>0</v>
      </c>
      <c r="AV85" s="48">
        <f t="shared" si="45"/>
        <v>0</v>
      </c>
      <c r="AW85" s="48">
        <f t="shared" si="46"/>
        <v>0</v>
      </c>
      <c r="AX85" s="48">
        <f t="shared" si="47"/>
        <v>0</v>
      </c>
      <c r="AY85" s="49">
        <f t="shared" si="48"/>
        <v>0</v>
      </c>
      <c r="AZ85" s="50">
        <f t="shared" si="49"/>
        <v>0</v>
      </c>
    </row>
    <row r="86" spans="1:52" hidden="1" outlineLevel="1" x14ac:dyDescent="0.2">
      <c r="A86" s="178"/>
      <c r="B86" s="94">
        <v>24</v>
      </c>
      <c r="C86" s="135"/>
      <c r="D86" s="136"/>
      <c r="E86" s="136"/>
      <c r="F86" s="137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9"/>
      <c r="AK86" s="140">
        <f t="shared" si="55"/>
        <v>0</v>
      </c>
      <c r="AL86" s="45">
        <f t="shared" si="50"/>
        <v>0</v>
      </c>
      <c r="AM86" s="46">
        <f t="shared" si="51"/>
        <v>0</v>
      </c>
      <c r="AN86" s="46">
        <f t="shared" si="52"/>
        <v>0</v>
      </c>
      <c r="AO86" s="46">
        <f t="shared" si="53"/>
        <v>0</v>
      </c>
      <c r="AP86" s="46">
        <f t="shared" si="57"/>
        <v>0</v>
      </c>
      <c r="AQ86" s="47">
        <f t="shared" si="54"/>
        <v>0</v>
      </c>
      <c r="AR86" s="48">
        <f t="shared" si="41"/>
        <v>0</v>
      </c>
      <c r="AS86" s="48">
        <f t="shared" si="42"/>
        <v>0</v>
      </c>
      <c r="AT86" s="48">
        <f t="shared" si="43"/>
        <v>0</v>
      </c>
      <c r="AU86" s="48">
        <f t="shared" si="44"/>
        <v>0</v>
      </c>
      <c r="AV86" s="48">
        <f t="shared" si="45"/>
        <v>0</v>
      </c>
      <c r="AW86" s="48">
        <f t="shared" si="46"/>
        <v>0</v>
      </c>
      <c r="AX86" s="48">
        <f t="shared" si="47"/>
        <v>0</v>
      </c>
      <c r="AY86" s="49">
        <f t="shared" si="48"/>
        <v>0</v>
      </c>
      <c r="AZ86" s="50">
        <f t="shared" si="49"/>
        <v>0</v>
      </c>
    </row>
    <row r="87" spans="1:52" ht="20.5" hidden="1" outlineLevel="1" thickBot="1" x14ac:dyDescent="0.25">
      <c r="A87" s="178"/>
      <c r="B87" s="97">
        <v>25</v>
      </c>
      <c r="C87" s="152"/>
      <c r="D87" s="153"/>
      <c r="E87" s="153"/>
      <c r="F87" s="154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6"/>
      <c r="AK87" s="157">
        <f t="shared" si="55"/>
        <v>0</v>
      </c>
      <c r="AL87" s="64">
        <f t="shared" si="50"/>
        <v>0</v>
      </c>
      <c r="AM87" s="55">
        <f t="shared" si="51"/>
        <v>0</v>
      </c>
      <c r="AN87" s="55">
        <f t="shared" si="52"/>
        <v>0</v>
      </c>
      <c r="AO87" s="55">
        <f t="shared" si="53"/>
        <v>0</v>
      </c>
      <c r="AP87" s="55">
        <f t="shared" si="57"/>
        <v>0</v>
      </c>
      <c r="AQ87" s="65">
        <f t="shared" si="54"/>
        <v>0</v>
      </c>
      <c r="AR87" s="66">
        <f t="shared" si="41"/>
        <v>0</v>
      </c>
      <c r="AS87" s="66">
        <f t="shared" si="42"/>
        <v>0</v>
      </c>
      <c r="AT87" s="66">
        <f t="shared" si="43"/>
        <v>0</v>
      </c>
      <c r="AU87" s="66">
        <f t="shared" si="44"/>
        <v>0</v>
      </c>
      <c r="AV87" s="66">
        <f t="shared" si="45"/>
        <v>0</v>
      </c>
      <c r="AW87" s="66">
        <f t="shared" si="46"/>
        <v>0</v>
      </c>
      <c r="AX87" s="66">
        <f t="shared" si="47"/>
        <v>0</v>
      </c>
      <c r="AY87" s="67">
        <f t="shared" si="48"/>
        <v>0</v>
      </c>
      <c r="AZ87" s="68">
        <f t="shared" si="49"/>
        <v>0</v>
      </c>
    </row>
    <row r="88" spans="1:52" ht="20.5" collapsed="1" thickBot="1" x14ac:dyDescent="0.25">
      <c r="A88" s="178"/>
      <c r="B88" s="98" t="s">
        <v>71</v>
      </c>
      <c r="C88" s="69"/>
      <c r="D88" s="70"/>
      <c r="E88" s="70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5"/>
      <c r="AL88" s="72"/>
      <c r="AM88" s="72"/>
      <c r="AN88" s="72"/>
      <c r="AO88" s="72"/>
      <c r="AP88" s="72"/>
      <c r="AQ88" s="73"/>
      <c r="AR88" s="73"/>
      <c r="AS88" s="73"/>
      <c r="AT88" s="73"/>
      <c r="AU88" s="73"/>
      <c r="AV88" s="73"/>
      <c r="AW88" s="73"/>
      <c r="AX88" s="73"/>
      <c r="AY88" s="73"/>
      <c r="AZ88" s="74"/>
    </row>
    <row r="89" spans="1:52" ht="21" thickTop="1" thickBot="1" x14ac:dyDescent="0.25">
      <c r="A89" s="179"/>
      <c r="B89" s="180" t="s">
        <v>72</v>
      </c>
      <c r="C89" s="181"/>
      <c r="D89" s="181"/>
      <c r="E89" s="181"/>
      <c r="F89" s="1">
        <f>COUNTA(F63:F88)</f>
        <v>0</v>
      </c>
      <c r="G89" s="80">
        <f t="shared" ref="G89:AJ89" si="58">COUNTA(G63:G88)</f>
        <v>0</v>
      </c>
      <c r="H89" s="80">
        <f t="shared" si="58"/>
        <v>0</v>
      </c>
      <c r="I89" s="80">
        <f t="shared" si="58"/>
        <v>0</v>
      </c>
      <c r="J89" s="80">
        <f t="shared" si="58"/>
        <v>0</v>
      </c>
      <c r="K89" s="80">
        <f t="shared" si="58"/>
        <v>0</v>
      </c>
      <c r="L89" s="80">
        <f t="shared" si="58"/>
        <v>0</v>
      </c>
      <c r="M89" s="80">
        <f t="shared" si="58"/>
        <v>0</v>
      </c>
      <c r="N89" s="80">
        <f t="shared" si="58"/>
        <v>0</v>
      </c>
      <c r="O89" s="80">
        <f t="shared" si="58"/>
        <v>0</v>
      </c>
      <c r="P89" s="80">
        <f t="shared" si="58"/>
        <v>0</v>
      </c>
      <c r="Q89" s="80">
        <f t="shared" si="58"/>
        <v>0</v>
      </c>
      <c r="R89" s="80">
        <f t="shared" si="58"/>
        <v>0</v>
      </c>
      <c r="S89" s="80">
        <f t="shared" si="58"/>
        <v>0</v>
      </c>
      <c r="T89" s="80">
        <f t="shared" si="58"/>
        <v>0</v>
      </c>
      <c r="U89" s="80">
        <f t="shared" si="58"/>
        <v>0</v>
      </c>
      <c r="V89" s="80">
        <f t="shared" si="58"/>
        <v>0</v>
      </c>
      <c r="W89" s="80">
        <f t="shared" si="58"/>
        <v>0</v>
      </c>
      <c r="X89" s="80">
        <f t="shared" si="58"/>
        <v>0</v>
      </c>
      <c r="Y89" s="80">
        <f t="shared" si="58"/>
        <v>0</v>
      </c>
      <c r="Z89" s="80">
        <f t="shared" si="58"/>
        <v>0</v>
      </c>
      <c r="AA89" s="80">
        <f t="shared" si="58"/>
        <v>0</v>
      </c>
      <c r="AB89" s="80">
        <f t="shared" si="58"/>
        <v>0</v>
      </c>
      <c r="AC89" s="80">
        <f t="shared" si="58"/>
        <v>0</v>
      </c>
      <c r="AD89" s="80">
        <f t="shared" si="58"/>
        <v>0</v>
      </c>
      <c r="AE89" s="80">
        <f t="shared" si="58"/>
        <v>0</v>
      </c>
      <c r="AF89" s="80">
        <f t="shared" si="58"/>
        <v>0</v>
      </c>
      <c r="AG89" s="80">
        <f t="shared" si="58"/>
        <v>0</v>
      </c>
      <c r="AH89" s="80">
        <f t="shared" si="58"/>
        <v>0</v>
      </c>
      <c r="AI89" s="80">
        <f t="shared" si="58"/>
        <v>0</v>
      </c>
      <c r="AJ89" s="81">
        <f t="shared" si="58"/>
        <v>0</v>
      </c>
      <c r="AK89" s="2">
        <f t="shared" ref="AK89:AZ89" si="59">SUM(AK63:AK88)</f>
        <v>0</v>
      </c>
      <c r="AL89" s="2">
        <f t="shared" si="59"/>
        <v>0</v>
      </c>
      <c r="AM89" s="2">
        <f t="shared" si="59"/>
        <v>0</v>
      </c>
      <c r="AN89" s="2">
        <f t="shared" si="59"/>
        <v>0</v>
      </c>
      <c r="AO89" s="2">
        <f t="shared" si="59"/>
        <v>0</v>
      </c>
      <c r="AP89" s="2">
        <f t="shared" si="59"/>
        <v>0</v>
      </c>
      <c r="AQ89" s="82">
        <f t="shared" si="59"/>
        <v>0</v>
      </c>
      <c r="AR89" s="83">
        <f t="shared" si="59"/>
        <v>0</v>
      </c>
      <c r="AS89" s="83">
        <f t="shared" si="59"/>
        <v>0</v>
      </c>
      <c r="AT89" s="83">
        <f t="shared" si="59"/>
        <v>0</v>
      </c>
      <c r="AU89" s="83">
        <f t="shared" si="59"/>
        <v>0</v>
      </c>
      <c r="AV89" s="83">
        <f t="shared" si="59"/>
        <v>0</v>
      </c>
      <c r="AW89" s="83">
        <f t="shared" si="59"/>
        <v>0</v>
      </c>
      <c r="AX89" s="83">
        <f t="shared" si="59"/>
        <v>0</v>
      </c>
      <c r="AY89" s="84">
        <f t="shared" si="59"/>
        <v>0</v>
      </c>
      <c r="AZ89" s="85">
        <f t="shared" si="59"/>
        <v>0</v>
      </c>
    </row>
    <row r="90" spans="1:52" ht="20.5" thickBot="1" x14ac:dyDescent="0.25">
      <c r="A90" s="87"/>
      <c r="B90" s="88"/>
      <c r="C90" s="89"/>
      <c r="D90" s="89"/>
      <c r="E90" s="88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90" t="s">
        <v>85</v>
      </c>
      <c r="AL90" s="176">
        <f>SUM(AL89,AL62,AL35)</f>
        <v>0</v>
      </c>
      <c r="AM90" s="91">
        <f>SUM(AM89,AM62,AM35)</f>
        <v>0</v>
      </c>
      <c r="AN90" s="91">
        <f>SUM(AN89,AN62,AN35)</f>
        <v>0</v>
      </c>
      <c r="AO90" s="91">
        <f>SUM(AO89,AO62,AO35)</f>
        <v>0</v>
      </c>
      <c r="AP90" s="92">
        <f>SUM(AP89,AP62,AP35)</f>
        <v>0</v>
      </c>
    </row>
  </sheetData>
  <mergeCells count="15">
    <mergeCell ref="A63:A89"/>
    <mergeCell ref="B89:E89"/>
    <mergeCell ref="AN6:AN7"/>
    <mergeCell ref="AO6:AO7"/>
    <mergeCell ref="AP6:AP7"/>
    <mergeCell ref="A9:A35"/>
    <mergeCell ref="B35:E35"/>
    <mergeCell ref="A36:A62"/>
    <mergeCell ref="B62:E62"/>
    <mergeCell ref="B6:C7"/>
    <mergeCell ref="D6:D7"/>
    <mergeCell ref="E6:E7"/>
    <mergeCell ref="AK6:AK7"/>
    <mergeCell ref="AL6:AL7"/>
    <mergeCell ref="AM6:AM7"/>
  </mergeCells>
  <phoneticPr fontId="2"/>
  <conditionalFormatting sqref="F8:AJ8">
    <cfRule type="expression" dxfId="56" priority="11" stopIfTrue="1">
      <formula>IF($D8=0,F8&gt;4)</formula>
    </cfRule>
  </conditionalFormatting>
  <conditionalFormatting sqref="AK19:AK34 AK36:AK61 AK63:AK88">
    <cfRule type="cellIs" dxfId="55" priority="10" stopIfTrue="1" operator="notEqual">
      <formula>$AU19+$BB19</formula>
    </cfRule>
  </conditionalFormatting>
  <conditionalFormatting sqref="B2">
    <cfRule type="containsBlanks" dxfId="54" priority="9" stopIfTrue="1">
      <formula>LEN(TRIM(B2))=0</formula>
    </cfRule>
  </conditionalFormatting>
  <conditionalFormatting sqref="E63:E77">
    <cfRule type="duplicateValues" dxfId="53" priority="12" stopIfTrue="1"/>
  </conditionalFormatting>
  <conditionalFormatting sqref="C63:C77">
    <cfRule type="duplicateValues" dxfId="52" priority="13" stopIfTrue="1"/>
  </conditionalFormatting>
  <conditionalFormatting sqref="E36:E50">
    <cfRule type="duplicateValues" dxfId="51" priority="14" stopIfTrue="1"/>
  </conditionalFormatting>
  <conditionalFormatting sqref="C36:C50">
    <cfRule type="duplicateValues" dxfId="50" priority="15" stopIfTrue="1"/>
  </conditionalFormatting>
  <conditionalFormatting sqref="AK8:AK16">
    <cfRule type="cellIs" dxfId="49" priority="16" stopIfTrue="1" operator="notEqual">
      <formula>$AU8+$BB10</formula>
    </cfRule>
  </conditionalFormatting>
  <conditionalFormatting sqref="AK17:AK18">
    <cfRule type="cellIs" dxfId="48" priority="17" stopIfTrue="1" operator="notEqual">
      <formula>$AU17+#REF!</formula>
    </cfRule>
  </conditionalFormatting>
  <conditionalFormatting sqref="E9:E34">
    <cfRule type="duplicateValues" dxfId="47" priority="18" stopIfTrue="1"/>
  </conditionalFormatting>
  <conditionalFormatting sqref="C9:C34">
    <cfRule type="duplicateValues" dxfId="46" priority="19" stopIfTrue="1"/>
  </conditionalFormatting>
  <conditionalFormatting sqref="E61">
    <cfRule type="duplicateValues" dxfId="45" priority="7" stopIfTrue="1"/>
  </conditionalFormatting>
  <conditionalFormatting sqref="C61">
    <cfRule type="duplicateValues" dxfId="44" priority="8" stopIfTrue="1"/>
  </conditionalFormatting>
  <conditionalFormatting sqref="E88">
    <cfRule type="duplicateValues" dxfId="43" priority="5" stopIfTrue="1"/>
  </conditionalFormatting>
  <conditionalFormatting sqref="C88">
    <cfRule type="duplicateValues" dxfId="42" priority="6" stopIfTrue="1"/>
  </conditionalFormatting>
  <conditionalFormatting sqref="E51:E60">
    <cfRule type="duplicateValues" dxfId="41" priority="3" stopIfTrue="1"/>
  </conditionalFormatting>
  <conditionalFormatting sqref="C51:C60">
    <cfRule type="duplicateValues" dxfId="40" priority="4" stopIfTrue="1"/>
  </conditionalFormatting>
  <conditionalFormatting sqref="E78:E87">
    <cfRule type="duplicateValues" dxfId="39" priority="1" stopIfTrue="1"/>
  </conditionalFormatting>
  <conditionalFormatting sqref="C78:C87">
    <cfRule type="duplicateValues" dxfId="38" priority="2" stopIfTrue="1"/>
  </conditionalFormatting>
  <dataValidations count="2">
    <dataValidation type="list" allowBlank="1" showInputMessage="1" showErrorMessage="1" sqref="F36:AJ61 F8:AJ34 F63:AJ88" xr:uid="{00000000-0002-0000-0100-000000000000}">
      <formula1>"　,1,1.5,2,2.5,3,3.5,4,4.5,5,5.5"</formula1>
    </dataValidation>
    <dataValidation type="list" allowBlank="1" showInputMessage="1" showErrorMessage="1" sqref="D36:D61 D9:D34 D63:D88" xr:uid="{00000000-0002-0000-0100-000001000000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47" orientation="landscape" r:id="rId1"/>
  <rowBreaks count="1" manualBreakCount="1">
    <brk id="55" max="4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D90"/>
  <sheetViews>
    <sheetView view="pageBreakPreview" topLeftCell="A67" zoomScale="70" zoomScaleNormal="70" zoomScaleSheetLayoutView="70" workbookViewId="0">
      <selection activeCell="G117" sqref="G116:G117"/>
    </sheetView>
  </sheetViews>
  <sheetFormatPr defaultColWidth="9" defaultRowHeight="20" outlineLevelRow="1" x14ac:dyDescent="0.2"/>
  <cols>
    <col min="1" max="1" width="9" style="6"/>
    <col min="2" max="2" width="8.26953125" style="63" customWidth="1"/>
    <col min="3" max="3" width="25.26953125" style="6" customWidth="1"/>
    <col min="4" max="4" width="6.1796875" style="6" customWidth="1"/>
    <col min="5" max="5" width="11.453125" style="63" customWidth="1"/>
    <col min="6" max="6" width="4.7265625" style="63" customWidth="1"/>
    <col min="7" max="36" width="4.7265625" style="6" customWidth="1"/>
    <col min="37" max="37" width="5.54296875" style="6" customWidth="1"/>
    <col min="38" max="39" width="13.1796875" style="6" customWidth="1"/>
    <col min="40" max="41" width="13.54296875" style="6" customWidth="1"/>
    <col min="42" max="42" width="13.1796875" style="6" customWidth="1"/>
    <col min="43" max="52" width="7.54296875" style="6" customWidth="1"/>
    <col min="53" max="53" width="8.453125" style="6" customWidth="1"/>
    <col min="54" max="54" width="19.453125" style="6" customWidth="1"/>
    <col min="55" max="55" width="11.81640625" style="6" customWidth="1"/>
    <col min="56" max="56" width="14.81640625" style="6" customWidth="1"/>
    <col min="57" max="62" width="7.1796875" style="6" customWidth="1"/>
    <col min="63" max="16384" width="9" style="6"/>
  </cols>
  <sheetData>
    <row r="1" spans="1:56" x14ac:dyDescent="0.2">
      <c r="A1" s="4" t="s">
        <v>86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159" t="s">
        <v>102</v>
      </c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6" x14ac:dyDescent="0.2">
      <c r="A2" s="4" t="s">
        <v>1</v>
      </c>
      <c r="B2" s="158">
        <f>第１四半期!B2</f>
        <v>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6" x14ac:dyDescent="0.2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6" x14ac:dyDescent="0.2">
      <c r="A4" s="5" t="s">
        <v>2</v>
      </c>
      <c r="B4" s="5"/>
      <c r="C4" s="4"/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6" x14ac:dyDescent="0.2">
      <c r="A5" s="5" t="s">
        <v>3</v>
      </c>
      <c r="B5" s="5"/>
      <c r="C5" s="7"/>
      <c r="D5" s="7"/>
      <c r="E5" s="7"/>
      <c r="F5" s="7"/>
      <c r="G5" s="7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7"/>
      <c r="AJ5" s="7"/>
      <c r="AK5" s="7"/>
      <c r="AL5" s="7"/>
      <c r="AM5" s="7"/>
      <c r="AN5" s="7"/>
      <c r="AO5" s="7"/>
      <c r="AP5" s="7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6" x14ac:dyDescent="0.2">
      <c r="A6" s="5"/>
      <c r="B6" s="187" t="s">
        <v>4</v>
      </c>
      <c r="C6" s="193"/>
      <c r="D6" s="191" t="s">
        <v>5</v>
      </c>
      <c r="E6" s="191" t="s">
        <v>6</v>
      </c>
      <c r="F6" s="9" t="s">
        <v>7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91" t="s">
        <v>8</v>
      </c>
      <c r="AL6" s="182" t="s">
        <v>9</v>
      </c>
      <c r="AM6" s="182" t="s">
        <v>10</v>
      </c>
      <c r="AN6" s="182" t="s">
        <v>11</v>
      </c>
      <c r="AO6" s="182" t="s">
        <v>12</v>
      </c>
      <c r="AP6" s="182" t="s">
        <v>13</v>
      </c>
      <c r="AQ6" s="11" t="s">
        <v>14</v>
      </c>
      <c r="AR6" s="12"/>
      <c r="AS6" s="13"/>
      <c r="AT6" s="12"/>
      <c r="AU6" s="13"/>
      <c r="AV6" s="12"/>
      <c r="AW6" s="13"/>
      <c r="AX6" s="12"/>
      <c r="AY6" s="13"/>
      <c r="AZ6" s="14"/>
    </row>
    <row r="7" spans="1:56" x14ac:dyDescent="0.2">
      <c r="A7" s="5"/>
      <c r="B7" s="189"/>
      <c r="C7" s="194"/>
      <c r="D7" s="192"/>
      <c r="E7" s="192"/>
      <c r="F7" s="15" t="s">
        <v>15</v>
      </c>
      <c r="G7" s="16" t="s">
        <v>16</v>
      </c>
      <c r="H7" s="16" t="s">
        <v>17</v>
      </c>
      <c r="I7" s="16" t="s">
        <v>18</v>
      </c>
      <c r="J7" s="16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6" t="s">
        <v>25</v>
      </c>
      <c r="Q7" s="16" t="s">
        <v>26</v>
      </c>
      <c r="R7" s="16" t="s">
        <v>27</v>
      </c>
      <c r="S7" s="16" t="s">
        <v>28</v>
      </c>
      <c r="T7" s="16" t="s">
        <v>29</v>
      </c>
      <c r="U7" s="16" t="s">
        <v>30</v>
      </c>
      <c r="V7" s="16" t="s">
        <v>31</v>
      </c>
      <c r="W7" s="16" t="s">
        <v>32</v>
      </c>
      <c r="X7" s="16" t="s">
        <v>33</v>
      </c>
      <c r="Y7" s="16" t="s">
        <v>34</v>
      </c>
      <c r="Z7" s="16" t="s">
        <v>35</v>
      </c>
      <c r="AA7" s="16" t="s">
        <v>36</v>
      </c>
      <c r="AB7" s="16" t="s">
        <v>37</v>
      </c>
      <c r="AC7" s="16" t="s">
        <v>38</v>
      </c>
      <c r="AD7" s="16" t="s">
        <v>39</v>
      </c>
      <c r="AE7" s="16" t="s">
        <v>40</v>
      </c>
      <c r="AF7" s="16" t="s">
        <v>41</v>
      </c>
      <c r="AG7" s="16" t="s">
        <v>42</v>
      </c>
      <c r="AH7" s="16" t="s">
        <v>43</v>
      </c>
      <c r="AI7" s="16" t="s">
        <v>44</v>
      </c>
      <c r="AJ7" s="17" t="s">
        <v>45</v>
      </c>
      <c r="AK7" s="192"/>
      <c r="AL7" s="184"/>
      <c r="AM7" s="184"/>
      <c r="AN7" s="183"/>
      <c r="AO7" s="183"/>
      <c r="AP7" s="184"/>
      <c r="AQ7" s="18" t="s">
        <v>46</v>
      </c>
      <c r="AR7" s="19" t="s">
        <v>47</v>
      </c>
      <c r="AS7" s="19" t="s">
        <v>48</v>
      </c>
      <c r="AT7" s="19" t="s">
        <v>49</v>
      </c>
      <c r="AU7" s="19" t="s">
        <v>50</v>
      </c>
      <c r="AV7" s="19" t="s">
        <v>51</v>
      </c>
      <c r="AW7" s="19" t="s">
        <v>52</v>
      </c>
      <c r="AX7" s="19" t="s">
        <v>53</v>
      </c>
      <c r="AY7" s="20" t="s">
        <v>54</v>
      </c>
      <c r="AZ7" s="21" t="s">
        <v>55</v>
      </c>
    </row>
    <row r="8" spans="1:56" ht="20.5" thickBot="1" x14ac:dyDescent="0.25">
      <c r="A8" s="5"/>
      <c r="B8" s="22" t="s">
        <v>56</v>
      </c>
      <c r="C8" s="23" t="s">
        <v>57</v>
      </c>
      <c r="D8" s="24">
        <v>0</v>
      </c>
      <c r="E8" s="24">
        <v>100000</v>
      </c>
      <c r="F8" s="25">
        <v>1.5</v>
      </c>
      <c r="G8" s="26">
        <v>4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>
        <v>1</v>
      </c>
      <c r="AI8" s="26"/>
      <c r="AJ8" s="27"/>
      <c r="AK8" s="28">
        <f>COUNTA(F8:AJ8)</f>
        <v>3</v>
      </c>
      <c r="AL8" s="29">
        <f>AM8</f>
        <v>6000</v>
      </c>
      <c r="AM8" s="30">
        <f>AO8-AN8</f>
        <v>6000</v>
      </c>
      <c r="AN8" s="31">
        <f>SUM(AQ8*BD$11,AR8*BD$12,AS8*BD$13,AT8*BD$14,AU8*BD$15,AV8*BD$16,AW8*BD$17,AX8*BD$18,AY8*BD$19)</f>
        <v>500</v>
      </c>
      <c r="AO8" s="31">
        <f>SUM(AQ8*BC$11,AR8*BC$12,AS8*BC$13,AT8*BC$14,AU8*BC$15,AV8*BC$16,AW8*BC$17,AX8*BC$18,AY8*BC$19)</f>
        <v>6500</v>
      </c>
      <c r="AP8" s="30">
        <f>AZ8*3000</f>
        <v>9000</v>
      </c>
      <c r="AQ8" s="32">
        <f>COUNTIF(F8:AJ8,"1")</f>
        <v>1</v>
      </c>
      <c r="AR8" s="33">
        <f>COUNTIF(F8:AJ8,"1.5")</f>
        <v>1</v>
      </c>
      <c r="AS8" s="33">
        <f>COUNTIF(F8:AJ8,"2")</f>
        <v>0</v>
      </c>
      <c r="AT8" s="33">
        <f>COUNTIF(F8:AJ8,"2.5")</f>
        <v>0</v>
      </c>
      <c r="AU8" s="33">
        <f>COUNTIF(F8:AJ8,"3")</f>
        <v>0</v>
      </c>
      <c r="AV8" s="33">
        <f>COUNTIF(F8:AJ8,"3.5")</f>
        <v>0</v>
      </c>
      <c r="AW8" s="33">
        <f>COUNTIF(F8:AJ8,"4")</f>
        <v>1</v>
      </c>
      <c r="AX8" s="33">
        <f>COUNTIF(F8:AJ8,"4.5")</f>
        <v>0</v>
      </c>
      <c r="AY8" s="34">
        <f>COUNTIF(F8:AJ8,"5")</f>
        <v>0</v>
      </c>
      <c r="AZ8" s="35">
        <f>SUM(AQ8:AY8)</f>
        <v>3</v>
      </c>
    </row>
    <row r="9" spans="1:56" x14ac:dyDescent="0.2">
      <c r="A9" s="177" t="s">
        <v>87</v>
      </c>
      <c r="B9" s="93">
        <v>1</v>
      </c>
      <c r="C9" s="129"/>
      <c r="D9" s="130"/>
      <c r="E9" s="130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3"/>
      <c r="AK9" s="134">
        <f>COUNTA(F9:AJ9)</f>
        <v>0</v>
      </c>
      <c r="AL9" s="36">
        <f>AM9</f>
        <v>0</v>
      </c>
      <c r="AM9" s="37">
        <f>AO9-AN9</f>
        <v>0</v>
      </c>
      <c r="AN9" s="76">
        <f>SUM(AQ9*BD$11,AR9*BD$12,AS9*BD$13,AT9*BD$14,AU9*BD$15,AV9*BD$16,AW9*BD$17,AX9*BD$18,AY9*BD$19)</f>
        <v>0</v>
      </c>
      <c r="AO9" s="37">
        <f>SUM(AQ9*BC$11,AR9*BC$12,AS9*BC$13,AT9*BC$14,AU9*BC$15,AV9*BC$16,AW9*BC$17,AX9*BC$18,AY9*BC$19)</f>
        <v>0</v>
      </c>
      <c r="AP9" s="37">
        <f t="shared" ref="AP9:AP23" si="0">AZ9*3000</f>
        <v>0</v>
      </c>
      <c r="AQ9" s="38">
        <f>COUNTIF(F9:AJ9,"1")</f>
        <v>0</v>
      </c>
      <c r="AR9" s="39">
        <f t="shared" ref="AR9:AR33" si="1">COUNTIF(F9:AJ9,"1.5")</f>
        <v>0</v>
      </c>
      <c r="AS9" s="39">
        <f t="shared" ref="AS9:AS33" si="2">COUNTIF(F9:AJ9,"2")</f>
        <v>0</v>
      </c>
      <c r="AT9" s="39">
        <f t="shared" ref="AT9:AT33" si="3">COUNTIF(F9:AJ9,"2.5")</f>
        <v>0</v>
      </c>
      <c r="AU9" s="39">
        <f t="shared" ref="AU9:AU33" si="4">COUNTIF(F9:AJ9,"3")</f>
        <v>0</v>
      </c>
      <c r="AV9" s="39">
        <f t="shared" ref="AV9:AV33" si="5">COUNTIF(F9:AJ9,"3.5")</f>
        <v>0</v>
      </c>
      <c r="AW9" s="39">
        <f t="shared" ref="AW9:AW33" si="6">COUNTIF(F9:AJ9,"4")</f>
        <v>0</v>
      </c>
      <c r="AX9" s="39">
        <f t="shared" ref="AX9:AX33" si="7">COUNTIF(F9:AJ9,"4.5")</f>
        <v>0</v>
      </c>
      <c r="AY9" s="40">
        <f t="shared" ref="AY9:AY33" si="8">COUNTIF(F9:AJ9,"5")</f>
        <v>0</v>
      </c>
      <c r="AZ9" s="41">
        <f t="shared" ref="AZ9:AZ33" si="9">SUM(AQ9:AY9)</f>
        <v>0</v>
      </c>
      <c r="BB9" s="42" t="s">
        <v>88</v>
      </c>
      <c r="BC9" s="43"/>
      <c r="BD9" s="44"/>
    </row>
    <row r="10" spans="1:56" x14ac:dyDescent="0.2">
      <c r="A10" s="178"/>
      <c r="B10" s="94">
        <v>2</v>
      </c>
      <c r="C10" s="135"/>
      <c r="D10" s="136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9"/>
      <c r="AK10" s="140">
        <f>COUNTA(F10:AJ10)</f>
        <v>0</v>
      </c>
      <c r="AL10" s="45">
        <f t="shared" ref="AL10:AL33" si="10">AM10</f>
        <v>0</v>
      </c>
      <c r="AM10" s="46">
        <f t="shared" ref="AM10:AM33" si="11">AO10-AN10</f>
        <v>0</v>
      </c>
      <c r="AN10" s="58">
        <f>SUM(AQ10*BD$11,AR10*BD$12,AS10*BD$13,AT10*BD$14,AU10*BD$15,AV10*BD$16,AW10*BD$17,AX10*BD$18,AY10*BD$19)</f>
        <v>0</v>
      </c>
      <c r="AO10" s="46">
        <f t="shared" ref="AO10:AO33" si="12">SUM(AQ10*BC$11,AR10*BC$12,AS10*BC$13,AT10*BC$14,AU10*BC$15,AV10*BC$16,AW10*BC$17,AX10*BC$18,AY10*BC$19)</f>
        <v>0</v>
      </c>
      <c r="AP10" s="46">
        <f t="shared" si="0"/>
        <v>0</v>
      </c>
      <c r="AQ10" s="47">
        <f t="shared" ref="AQ10:AQ33" si="13">COUNTIF(F10:AJ10,"1")</f>
        <v>0</v>
      </c>
      <c r="AR10" s="48">
        <f t="shared" si="1"/>
        <v>0</v>
      </c>
      <c r="AS10" s="48">
        <f t="shared" si="2"/>
        <v>0</v>
      </c>
      <c r="AT10" s="48">
        <f t="shared" si="3"/>
        <v>0</v>
      </c>
      <c r="AU10" s="48">
        <f t="shared" si="4"/>
        <v>0</v>
      </c>
      <c r="AV10" s="48">
        <f t="shared" si="5"/>
        <v>0</v>
      </c>
      <c r="AW10" s="48">
        <f t="shared" si="6"/>
        <v>0</v>
      </c>
      <c r="AX10" s="48">
        <f t="shared" si="7"/>
        <v>0</v>
      </c>
      <c r="AY10" s="49">
        <f t="shared" si="8"/>
        <v>0</v>
      </c>
      <c r="AZ10" s="50">
        <f t="shared" si="9"/>
        <v>0</v>
      </c>
      <c r="BB10" s="51" t="s">
        <v>14</v>
      </c>
      <c r="BC10" s="51" t="s">
        <v>60</v>
      </c>
      <c r="BD10" s="52" t="s">
        <v>61</v>
      </c>
    </row>
    <row r="11" spans="1:56" x14ac:dyDescent="0.2">
      <c r="A11" s="178"/>
      <c r="B11" s="94">
        <v>3</v>
      </c>
      <c r="C11" s="135"/>
      <c r="D11" s="136"/>
      <c r="E11" s="136"/>
      <c r="F11" s="137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9"/>
      <c r="AK11" s="140">
        <f t="shared" ref="AK11:AK33" si="14">COUNTA(F11:AJ11)</f>
        <v>0</v>
      </c>
      <c r="AL11" s="45">
        <f t="shared" si="10"/>
        <v>0</v>
      </c>
      <c r="AM11" s="46">
        <f t="shared" si="11"/>
        <v>0</v>
      </c>
      <c r="AN11" s="46">
        <f t="shared" ref="AN11:AN33" si="15">SUM(AQ11*BD$11,AR11*BD$12,AS11*BD$13,AT11*BD$14,AU11*BD$15,AV11*BD$16,AW11*BD$17,AX11*BD$18,AY11*BD$19)</f>
        <v>0</v>
      </c>
      <c r="AO11" s="46">
        <f t="shared" si="12"/>
        <v>0</v>
      </c>
      <c r="AP11" s="46">
        <f t="shared" si="0"/>
        <v>0</v>
      </c>
      <c r="AQ11" s="47">
        <f t="shared" si="13"/>
        <v>0</v>
      </c>
      <c r="AR11" s="48">
        <f t="shared" si="1"/>
        <v>0</v>
      </c>
      <c r="AS11" s="48">
        <f t="shared" si="2"/>
        <v>0</v>
      </c>
      <c r="AT11" s="48">
        <f t="shared" si="3"/>
        <v>0</v>
      </c>
      <c r="AU11" s="48">
        <f t="shared" si="4"/>
        <v>0</v>
      </c>
      <c r="AV11" s="48">
        <f t="shared" si="5"/>
        <v>0</v>
      </c>
      <c r="AW11" s="48">
        <f t="shared" si="6"/>
        <v>0</v>
      </c>
      <c r="AX11" s="48">
        <f t="shared" si="7"/>
        <v>0</v>
      </c>
      <c r="AY11" s="49">
        <f t="shared" si="8"/>
        <v>0</v>
      </c>
      <c r="AZ11" s="50">
        <f t="shared" si="9"/>
        <v>0</v>
      </c>
      <c r="BB11" s="102" t="s">
        <v>62</v>
      </c>
      <c r="BC11" s="103">
        <v>1500</v>
      </c>
      <c r="BD11" s="53">
        <f t="shared" ref="BD11:BD19" si="16">IF(BC11&gt;3000,BC11-3000,0)</f>
        <v>0</v>
      </c>
    </row>
    <row r="12" spans="1:56" x14ac:dyDescent="0.2">
      <c r="A12" s="178"/>
      <c r="B12" s="94">
        <v>4</v>
      </c>
      <c r="C12" s="135"/>
      <c r="D12" s="136"/>
      <c r="E12" s="136"/>
      <c r="F12" s="137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9"/>
      <c r="AK12" s="140">
        <f t="shared" si="14"/>
        <v>0</v>
      </c>
      <c r="AL12" s="45">
        <f t="shared" si="10"/>
        <v>0</v>
      </c>
      <c r="AM12" s="46">
        <f t="shared" si="11"/>
        <v>0</v>
      </c>
      <c r="AN12" s="46">
        <f t="shared" si="15"/>
        <v>0</v>
      </c>
      <c r="AO12" s="46">
        <f t="shared" si="12"/>
        <v>0</v>
      </c>
      <c r="AP12" s="46">
        <f t="shared" si="0"/>
        <v>0</v>
      </c>
      <c r="AQ12" s="47">
        <f t="shared" si="13"/>
        <v>0</v>
      </c>
      <c r="AR12" s="48">
        <f t="shared" si="1"/>
        <v>0</v>
      </c>
      <c r="AS12" s="48">
        <f t="shared" si="2"/>
        <v>0</v>
      </c>
      <c r="AT12" s="48">
        <f t="shared" si="3"/>
        <v>0</v>
      </c>
      <c r="AU12" s="48">
        <f t="shared" si="4"/>
        <v>0</v>
      </c>
      <c r="AV12" s="48">
        <f t="shared" si="5"/>
        <v>0</v>
      </c>
      <c r="AW12" s="48">
        <f t="shared" si="6"/>
        <v>0</v>
      </c>
      <c r="AX12" s="48">
        <f t="shared" si="7"/>
        <v>0</v>
      </c>
      <c r="AY12" s="49">
        <f t="shared" si="8"/>
        <v>0</v>
      </c>
      <c r="AZ12" s="50">
        <f t="shared" si="9"/>
        <v>0</v>
      </c>
      <c r="BB12" s="102" t="s">
        <v>63</v>
      </c>
      <c r="BC12" s="103">
        <v>1500</v>
      </c>
      <c r="BD12" s="53">
        <f t="shared" si="16"/>
        <v>0</v>
      </c>
    </row>
    <row r="13" spans="1:56" x14ac:dyDescent="0.2">
      <c r="A13" s="178"/>
      <c r="B13" s="95">
        <v>5</v>
      </c>
      <c r="C13" s="141"/>
      <c r="D13" s="142"/>
      <c r="E13" s="142"/>
      <c r="F13" s="143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5"/>
      <c r="AK13" s="140">
        <f t="shared" si="14"/>
        <v>0</v>
      </c>
      <c r="AL13" s="45">
        <f t="shared" si="10"/>
        <v>0</v>
      </c>
      <c r="AM13" s="46">
        <f t="shared" si="11"/>
        <v>0</v>
      </c>
      <c r="AN13" s="54">
        <f t="shared" si="15"/>
        <v>0</v>
      </c>
      <c r="AO13" s="55">
        <f t="shared" si="12"/>
        <v>0</v>
      </c>
      <c r="AP13" s="46">
        <f t="shared" si="0"/>
        <v>0</v>
      </c>
      <c r="AQ13" s="47">
        <f t="shared" si="13"/>
        <v>0</v>
      </c>
      <c r="AR13" s="48">
        <f t="shared" si="1"/>
        <v>0</v>
      </c>
      <c r="AS13" s="48">
        <f t="shared" si="2"/>
        <v>0</v>
      </c>
      <c r="AT13" s="48">
        <f t="shared" si="3"/>
        <v>0</v>
      </c>
      <c r="AU13" s="48">
        <f t="shared" si="4"/>
        <v>0</v>
      </c>
      <c r="AV13" s="48">
        <f t="shared" si="5"/>
        <v>0</v>
      </c>
      <c r="AW13" s="48">
        <f t="shared" si="6"/>
        <v>0</v>
      </c>
      <c r="AX13" s="48">
        <f t="shared" si="7"/>
        <v>0</v>
      </c>
      <c r="AY13" s="49">
        <f t="shared" si="8"/>
        <v>0</v>
      </c>
      <c r="AZ13" s="50">
        <f t="shared" si="9"/>
        <v>0</v>
      </c>
      <c r="BB13" s="102" t="s">
        <v>64</v>
      </c>
      <c r="BC13" s="103">
        <v>1500</v>
      </c>
      <c r="BD13" s="53">
        <f t="shared" si="16"/>
        <v>0</v>
      </c>
    </row>
    <row r="14" spans="1:56" x14ac:dyDescent="0.2">
      <c r="A14" s="178"/>
      <c r="B14" s="96">
        <v>6</v>
      </c>
      <c r="C14" s="146"/>
      <c r="D14" s="147"/>
      <c r="E14" s="147"/>
      <c r="F14" s="148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50"/>
      <c r="AK14" s="151">
        <f t="shared" si="14"/>
        <v>0</v>
      </c>
      <c r="AL14" s="56">
        <f t="shared" si="10"/>
        <v>0</v>
      </c>
      <c r="AM14" s="57">
        <f t="shared" si="11"/>
        <v>0</v>
      </c>
      <c r="AN14" s="58">
        <f t="shared" si="15"/>
        <v>0</v>
      </c>
      <c r="AO14" s="57">
        <f t="shared" si="12"/>
        <v>0</v>
      </c>
      <c r="AP14" s="57">
        <f t="shared" si="0"/>
        <v>0</v>
      </c>
      <c r="AQ14" s="59">
        <f t="shared" si="13"/>
        <v>0</v>
      </c>
      <c r="AR14" s="60">
        <f t="shared" si="1"/>
        <v>0</v>
      </c>
      <c r="AS14" s="60">
        <f t="shared" si="2"/>
        <v>0</v>
      </c>
      <c r="AT14" s="60">
        <f t="shared" si="3"/>
        <v>0</v>
      </c>
      <c r="AU14" s="60">
        <f t="shared" si="4"/>
        <v>0</v>
      </c>
      <c r="AV14" s="60">
        <f t="shared" si="5"/>
        <v>0</v>
      </c>
      <c r="AW14" s="60">
        <f t="shared" si="6"/>
        <v>0</v>
      </c>
      <c r="AX14" s="60">
        <f t="shared" si="7"/>
        <v>0</v>
      </c>
      <c r="AY14" s="61">
        <f t="shared" si="8"/>
        <v>0</v>
      </c>
      <c r="AZ14" s="62">
        <f t="shared" si="9"/>
        <v>0</v>
      </c>
      <c r="BB14" s="102" t="s">
        <v>65</v>
      </c>
      <c r="BC14" s="103">
        <v>2000</v>
      </c>
      <c r="BD14" s="53">
        <f t="shared" si="16"/>
        <v>0</v>
      </c>
    </row>
    <row r="15" spans="1:56" x14ac:dyDescent="0.2">
      <c r="A15" s="178"/>
      <c r="B15" s="94">
        <v>7</v>
      </c>
      <c r="C15" s="135"/>
      <c r="D15" s="136"/>
      <c r="E15" s="136"/>
      <c r="F15" s="137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9"/>
      <c r="AK15" s="140">
        <f t="shared" si="14"/>
        <v>0</v>
      </c>
      <c r="AL15" s="45">
        <f t="shared" si="10"/>
        <v>0</v>
      </c>
      <c r="AM15" s="46">
        <f t="shared" si="11"/>
        <v>0</v>
      </c>
      <c r="AN15" s="46">
        <f t="shared" si="15"/>
        <v>0</v>
      </c>
      <c r="AO15" s="46">
        <f t="shared" si="12"/>
        <v>0</v>
      </c>
      <c r="AP15" s="46">
        <f t="shared" si="0"/>
        <v>0</v>
      </c>
      <c r="AQ15" s="47">
        <f t="shared" si="13"/>
        <v>0</v>
      </c>
      <c r="AR15" s="48">
        <f t="shared" si="1"/>
        <v>0</v>
      </c>
      <c r="AS15" s="48">
        <f t="shared" si="2"/>
        <v>0</v>
      </c>
      <c r="AT15" s="48">
        <f t="shared" si="3"/>
        <v>0</v>
      </c>
      <c r="AU15" s="48">
        <f t="shared" si="4"/>
        <v>0</v>
      </c>
      <c r="AV15" s="48">
        <f t="shared" si="5"/>
        <v>0</v>
      </c>
      <c r="AW15" s="48">
        <f t="shared" si="6"/>
        <v>0</v>
      </c>
      <c r="AX15" s="48">
        <f t="shared" si="7"/>
        <v>0</v>
      </c>
      <c r="AY15" s="49">
        <f t="shared" si="8"/>
        <v>0</v>
      </c>
      <c r="AZ15" s="50">
        <f t="shared" si="9"/>
        <v>0</v>
      </c>
      <c r="BB15" s="102" t="s">
        <v>66</v>
      </c>
      <c r="BC15" s="103">
        <v>2500</v>
      </c>
      <c r="BD15" s="53">
        <f t="shared" si="16"/>
        <v>0</v>
      </c>
    </row>
    <row r="16" spans="1:56" x14ac:dyDescent="0.2">
      <c r="A16" s="178"/>
      <c r="B16" s="94">
        <v>8</v>
      </c>
      <c r="C16" s="135"/>
      <c r="D16" s="136"/>
      <c r="E16" s="136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9"/>
      <c r="AK16" s="140">
        <f t="shared" si="14"/>
        <v>0</v>
      </c>
      <c r="AL16" s="45">
        <f t="shared" si="10"/>
        <v>0</v>
      </c>
      <c r="AM16" s="46">
        <f t="shared" si="11"/>
        <v>0</v>
      </c>
      <c r="AN16" s="46">
        <f t="shared" si="15"/>
        <v>0</v>
      </c>
      <c r="AO16" s="46">
        <f t="shared" si="12"/>
        <v>0</v>
      </c>
      <c r="AP16" s="46">
        <f t="shared" si="0"/>
        <v>0</v>
      </c>
      <c r="AQ16" s="47">
        <f t="shared" si="13"/>
        <v>0</v>
      </c>
      <c r="AR16" s="48">
        <f t="shared" si="1"/>
        <v>0</v>
      </c>
      <c r="AS16" s="48">
        <f t="shared" si="2"/>
        <v>0</v>
      </c>
      <c r="AT16" s="48">
        <f t="shared" si="3"/>
        <v>0</v>
      </c>
      <c r="AU16" s="48">
        <f t="shared" si="4"/>
        <v>0</v>
      </c>
      <c r="AV16" s="48">
        <f t="shared" si="5"/>
        <v>0</v>
      </c>
      <c r="AW16" s="48">
        <f t="shared" si="6"/>
        <v>0</v>
      </c>
      <c r="AX16" s="48">
        <f t="shared" si="7"/>
        <v>0</v>
      </c>
      <c r="AY16" s="49">
        <f t="shared" si="8"/>
        <v>0</v>
      </c>
      <c r="AZ16" s="50">
        <f t="shared" si="9"/>
        <v>0</v>
      </c>
      <c r="BB16" s="102" t="s">
        <v>67</v>
      </c>
      <c r="BC16" s="103">
        <v>3000</v>
      </c>
      <c r="BD16" s="53">
        <f t="shared" si="16"/>
        <v>0</v>
      </c>
    </row>
    <row r="17" spans="1:56" x14ac:dyDescent="0.2">
      <c r="A17" s="178"/>
      <c r="B17" s="94">
        <v>9</v>
      </c>
      <c r="C17" s="135"/>
      <c r="D17" s="136"/>
      <c r="E17" s="136"/>
      <c r="F17" s="137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9"/>
      <c r="AK17" s="140">
        <f t="shared" si="14"/>
        <v>0</v>
      </c>
      <c r="AL17" s="45">
        <f t="shared" si="10"/>
        <v>0</v>
      </c>
      <c r="AM17" s="46">
        <f t="shared" si="11"/>
        <v>0</v>
      </c>
      <c r="AN17" s="46">
        <f t="shared" si="15"/>
        <v>0</v>
      </c>
      <c r="AO17" s="46">
        <f t="shared" si="12"/>
        <v>0</v>
      </c>
      <c r="AP17" s="46">
        <f t="shared" si="0"/>
        <v>0</v>
      </c>
      <c r="AQ17" s="47">
        <f t="shared" si="13"/>
        <v>0</v>
      </c>
      <c r="AR17" s="48">
        <f t="shared" si="1"/>
        <v>0</v>
      </c>
      <c r="AS17" s="48">
        <f t="shared" si="2"/>
        <v>0</v>
      </c>
      <c r="AT17" s="48">
        <f t="shared" si="3"/>
        <v>0</v>
      </c>
      <c r="AU17" s="48">
        <f t="shared" si="4"/>
        <v>0</v>
      </c>
      <c r="AV17" s="48">
        <f t="shared" si="5"/>
        <v>0</v>
      </c>
      <c r="AW17" s="48">
        <f t="shared" si="6"/>
        <v>0</v>
      </c>
      <c r="AX17" s="48">
        <f t="shared" si="7"/>
        <v>0</v>
      </c>
      <c r="AY17" s="49">
        <f t="shared" si="8"/>
        <v>0</v>
      </c>
      <c r="AZ17" s="50">
        <f t="shared" si="9"/>
        <v>0</v>
      </c>
      <c r="BB17" s="102" t="s">
        <v>68</v>
      </c>
      <c r="BC17" s="103">
        <v>3500</v>
      </c>
      <c r="BD17" s="53">
        <f t="shared" si="16"/>
        <v>500</v>
      </c>
    </row>
    <row r="18" spans="1:56" x14ac:dyDescent="0.2">
      <c r="A18" s="178"/>
      <c r="B18" s="95">
        <v>10</v>
      </c>
      <c r="C18" s="141"/>
      <c r="D18" s="142"/>
      <c r="E18" s="142"/>
      <c r="F18" s="143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5"/>
      <c r="AK18" s="140">
        <f t="shared" si="14"/>
        <v>0</v>
      </c>
      <c r="AL18" s="45">
        <f t="shared" si="10"/>
        <v>0</v>
      </c>
      <c r="AM18" s="46">
        <f t="shared" si="11"/>
        <v>0</v>
      </c>
      <c r="AN18" s="55">
        <f t="shared" si="15"/>
        <v>0</v>
      </c>
      <c r="AO18" s="55">
        <f t="shared" si="12"/>
        <v>0</v>
      </c>
      <c r="AP18" s="46">
        <f t="shared" si="0"/>
        <v>0</v>
      </c>
      <c r="AQ18" s="47">
        <f t="shared" si="13"/>
        <v>0</v>
      </c>
      <c r="AR18" s="48">
        <f t="shared" si="1"/>
        <v>0</v>
      </c>
      <c r="AS18" s="48">
        <f t="shared" si="2"/>
        <v>0</v>
      </c>
      <c r="AT18" s="48">
        <f t="shared" si="3"/>
        <v>0</v>
      </c>
      <c r="AU18" s="48">
        <f t="shared" si="4"/>
        <v>0</v>
      </c>
      <c r="AV18" s="48">
        <f t="shared" si="5"/>
        <v>0</v>
      </c>
      <c r="AW18" s="48">
        <f t="shared" si="6"/>
        <v>0</v>
      </c>
      <c r="AX18" s="48">
        <f t="shared" si="7"/>
        <v>0</v>
      </c>
      <c r="AY18" s="49">
        <f t="shared" si="8"/>
        <v>0</v>
      </c>
      <c r="AZ18" s="50">
        <f t="shared" si="9"/>
        <v>0</v>
      </c>
      <c r="BB18" s="102" t="s">
        <v>69</v>
      </c>
      <c r="BC18" s="103">
        <v>4000</v>
      </c>
      <c r="BD18" s="53">
        <f t="shared" si="16"/>
        <v>1000</v>
      </c>
    </row>
    <row r="19" spans="1:56" x14ac:dyDescent="0.2">
      <c r="A19" s="178"/>
      <c r="B19" s="96">
        <v>11</v>
      </c>
      <c r="C19" s="146"/>
      <c r="D19" s="147"/>
      <c r="E19" s="147"/>
      <c r="F19" s="148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50"/>
      <c r="AK19" s="151">
        <f t="shared" si="14"/>
        <v>0</v>
      </c>
      <c r="AL19" s="56">
        <f t="shared" si="10"/>
        <v>0</v>
      </c>
      <c r="AM19" s="57">
        <f t="shared" si="11"/>
        <v>0</v>
      </c>
      <c r="AN19" s="57">
        <f t="shared" si="15"/>
        <v>0</v>
      </c>
      <c r="AO19" s="57">
        <f t="shared" si="12"/>
        <v>0</v>
      </c>
      <c r="AP19" s="57">
        <f t="shared" si="0"/>
        <v>0</v>
      </c>
      <c r="AQ19" s="59">
        <f t="shared" si="13"/>
        <v>0</v>
      </c>
      <c r="AR19" s="60">
        <f t="shared" si="1"/>
        <v>0</v>
      </c>
      <c r="AS19" s="60">
        <f t="shared" si="2"/>
        <v>0</v>
      </c>
      <c r="AT19" s="60">
        <f t="shared" si="3"/>
        <v>0</v>
      </c>
      <c r="AU19" s="60">
        <f t="shared" si="4"/>
        <v>0</v>
      </c>
      <c r="AV19" s="60">
        <f t="shared" si="5"/>
        <v>0</v>
      </c>
      <c r="AW19" s="60">
        <f t="shared" si="6"/>
        <v>0</v>
      </c>
      <c r="AX19" s="60">
        <f t="shared" si="7"/>
        <v>0</v>
      </c>
      <c r="AY19" s="61">
        <f t="shared" si="8"/>
        <v>0</v>
      </c>
      <c r="AZ19" s="62">
        <f t="shared" si="9"/>
        <v>0</v>
      </c>
      <c r="BB19" s="102" t="s">
        <v>70</v>
      </c>
      <c r="BC19" s="103">
        <v>4500</v>
      </c>
      <c r="BD19" s="53">
        <f t="shared" si="16"/>
        <v>1500</v>
      </c>
    </row>
    <row r="20" spans="1:56" x14ac:dyDescent="0.2">
      <c r="A20" s="178"/>
      <c r="B20" s="94">
        <v>12</v>
      </c>
      <c r="C20" s="135"/>
      <c r="D20" s="136"/>
      <c r="E20" s="136"/>
      <c r="F20" s="137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9"/>
      <c r="AK20" s="140">
        <f t="shared" si="14"/>
        <v>0</v>
      </c>
      <c r="AL20" s="45">
        <f t="shared" si="10"/>
        <v>0</v>
      </c>
      <c r="AM20" s="46">
        <f t="shared" si="11"/>
        <v>0</v>
      </c>
      <c r="AN20" s="46">
        <f t="shared" si="15"/>
        <v>0</v>
      </c>
      <c r="AO20" s="46">
        <f t="shared" si="12"/>
        <v>0</v>
      </c>
      <c r="AP20" s="46">
        <f t="shared" si="0"/>
        <v>0</v>
      </c>
      <c r="AQ20" s="47">
        <f t="shared" si="13"/>
        <v>0</v>
      </c>
      <c r="AR20" s="48">
        <f t="shared" si="1"/>
        <v>0</v>
      </c>
      <c r="AS20" s="48">
        <f t="shared" si="2"/>
        <v>0</v>
      </c>
      <c r="AT20" s="48">
        <f t="shared" si="3"/>
        <v>0</v>
      </c>
      <c r="AU20" s="48">
        <f t="shared" si="4"/>
        <v>0</v>
      </c>
      <c r="AV20" s="48">
        <f t="shared" si="5"/>
        <v>0</v>
      </c>
      <c r="AW20" s="48">
        <f t="shared" si="6"/>
        <v>0</v>
      </c>
      <c r="AX20" s="48">
        <f t="shared" si="7"/>
        <v>0</v>
      </c>
      <c r="AY20" s="49">
        <f t="shared" si="8"/>
        <v>0</v>
      </c>
      <c r="AZ20" s="50">
        <f t="shared" si="9"/>
        <v>0</v>
      </c>
    </row>
    <row r="21" spans="1:56" x14ac:dyDescent="0.2">
      <c r="A21" s="178"/>
      <c r="B21" s="94">
        <v>13</v>
      </c>
      <c r="C21" s="135"/>
      <c r="D21" s="136"/>
      <c r="E21" s="136"/>
      <c r="F21" s="137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9"/>
      <c r="AK21" s="140">
        <f t="shared" si="14"/>
        <v>0</v>
      </c>
      <c r="AL21" s="45">
        <f t="shared" si="10"/>
        <v>0</v>
      </c>
      <c r="AM21" s="46">
        <f t="shared" si="11"/>
        <v>0</v>
      </c>
      <c r="AN21" s="46">
        <f t="shared" si="15"/>
        <v>0</v>
      </c>
      <c r="AO21" s="46">
        <f t="shared" si="12"/>
        <v>0</v>
      </c>
      <c r="AP21" s="46">
        <f t="shared" si="0"/>
        <v>0</v>
      </c>
      <c r="AQ21" s="47">
        <f t="shared" si="13"/>
        <v>0</v>
      </c>
      <c r="AR21" s="48">
        <f t="shared" si="1"/>
        <v>0</v>
      </c>
      <c r="AS21" s="48">
        <f t="shared" si="2"/>
        <v>0</v>
      </c>
      <c r="AT21" s="48">
        <f t="shared" si="3"/>
        <v>0</v>
      </c>
      <c r="AU21" s="48">
        <f t="shared" si="4"/>
        <v>0</v>
      </c>
      <c r="AV21" s="48">
        <f t="shared" si="5"/>
        <v>0</v>
      </c>
      <c r="AW21" s="48">
        <f t="shared" si="6"/>
        <v>0</v>
      </c>
      <c r="AX21" s="48">
        <f t="shared" si="7"/>
        <v>0</v>
      </c>
      <c r="AY21" s="49">
        <f t="shared" si="8"/>
        <v>0</v>
      </c>
      <c r="AZ21" s="50">
        <f t="shared" si="9"/>
        <v>0</v>
      </c>
    </row>
    <row r="22" spans="1:56" x14ac:dyDescent="0.2">
      <c r="A22" s="178"/>
      <c r="B22" s="94">
        <v>14</v>
      </c>
      <c r="C22" s="135"/>
      <c r="D22" s="136"/>
      <c r="E22" s="136"/>
      <c r="F22" s="137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9"/>
      <c r="AK22" s="140">
        <f t="shared" si="14"/>
        <v>0</v>
      </c>
      <c r="AL22" s="45">
        <f t="shared" si="10"/>
        <v>0</v>
      </c>
      <c r="AM22" s="46">
        <f t="shared" si="11"/>
        <v>0</v>
      </c>
      <c r="AN22" s="46">
        <f t="shared" si="15"/>
        <v>0</v>
      </c>
      <c r="AO22" s="46">
        <f t="shared" si="12"/>
        <v>0</v>
      </c>
      <c r="AP22" s="46">
        <f t="shared" si="0"/>
        <v>0</v>
      </c>
      <c r="AQ22" s="47">
        <f t="shared" si="13"/>
        <v>0</v>
      </c>
      <c r="AR22" s="48">
        <f t="shared" si="1"/>
        <v>0</v>
      </c>
      <c r="AS22" s="48">
        <f t="shared" si="2"/>
        <v>0</v>
      </c>
      <c r="AT22" s="48">
        <f t="shared" si="3"/>
        <v>0</v>
      </c>
      <c r="AU22" s="48">
        <f t="shared" si="4"/>
        <v>0</v>
      </c>
      <c r="AV22" s="48">
        <f t="shared" si="5"/>
        <v>0</v>
      </c>
      <c r="AW22" s="48">
        <f t="shared" si="6"/>
        <v>0</v>
      </c>
      <c r="AX22" s="48">
        <f t="shared" si="7"/>
        <v>0</v>
      </c>
      <c r="AY22" s="49">
        <f t="shared" si="8"/>
        <v>0</v>
      </c>
      <c r="AZ22" s="50">
        <f t="shared" si="9"/>
        <v>0</v>
      </c>
    </row>
    <row r="23" spans="1:56" ht="20.5" thickBot="1" x14ac:dyDescent="0.25">
      <c r="A23" s="178"/>
      <c r="B23" s="97">
        <v>15</v>
      </c>
      <c r="C23" s="152"/>
      <c r="D23" s="153"/>
      <c r="E23" s="153"/>
      <c r="F23" s="154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6"/>
      <c r="AK23" s="157">
        <f t="shared" si="14"/>
        <v>0</v>
      </c>
      <c r="AL23" s="64">
        <f t="shared" si="10"/>
        <v>0</v>
      </c>
      <c r="AM23" s="55">
        <f t="shared" si="11"/>
        <v>0</v>
      </c>
      <c r="AN23" s="54">
        <f t="shared" si="15"/>
        <v>0</v>
      </c>
      <c r="AO23" s="55">
        <f t="shared" si="12"/>
        <v>0</v>
      </c>
      <c r="AP23" s="55">
        <f t="shared" si="0"/>
        <v>0</v>
      </c>
      <c r="AQ23" s="65">
        <f t="shared" si="13"/>
        <v>0</v>
      </c>
      <c r="AR23" s="66">
        <f t="shared" si="1"/>
        <v>0</v>
      </c>
      <c r="AS23" s="66">
        <f t="shared" si="2"/>
        <v>0</v>
      </c>
      <c r="AT23" s="66">
        <f t="shared" si="3"/>
        <v>0</v>
      </c>
      <c r="AU23" s="66">
        <f t="shared" si="4"/>
        <v>0</v>
      </c>
      <c r="AV23" s="66">
        <f t="shared" si="5"/>
        <v>0</v>
      </c>
      <c r="AW23" s="66">
        <f t="shared" si="6"/>
        <v>0</v>
      </c>
      <c r="AX23" s="66">
        <f t="shared" si="7"/>
        <v>0</v>
      </c>
      <c r="AY23" s="67">
        <f t="shared" si="8"/>
        <v>0</v>
      </c>
      <c r="AZ23" s="68">
        <f t="shared" si="9"/>
        <v>0</v>
      </c>
    </row>
    <row r="24" spans="1:56" hidden="1" outlineLevel="1" x14ac:dyDescent="0.2">
      <c r="A24" s="178"/>
      <c r="B24" s="96">
        <v>16</v>
      </c>
      <c r="C24" s="146"/>
      <c r="D24" s="147"/>
      <c r="E24" s="147"/>
      <c r="F24" s="148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50"/>
      <c r="AK24" s="151">
        <f t="shared" si="14"/>
        <v>0</v>
      </c>
      <c r="AL24" s="56">
        <f t="shared" si="10"/>
        <v>0</v>
      </c>
      <c r="AM24" s="57">
        <f t="shared" si="11"/>
        <v>0</v>
      </c>
      <c r="AN24" s="57">
        <f t="shared" si="15"/>
        <v>0</v>
      </c>
      <c r="AO24" s="57">
        <f t="shared" si="12"/>
        <v>0</v>
      </c>
      <c r="AP24" s="57">
        <f>AZ24*3000</f>
        <v>0</v>
      </c>
      <c r="AQ24" s="59">
        <f t="shared" si="13"/>
        <v>0</v>
      </c>
      <c r="AR24" s="60">
        <f t="shared" si="1"/>
        <v>0</v>
      </c>
      <c r="AS24" s="60">
        <f t="shared" si="2"/>
        <v>0</v>
      </c>
      <c r="AT24" s="60">
        <f t="shared" si="3"/>
        <v>0</v>
      </c>
      <c r="AU24" s="60">
        <f t="shared" si="4"/>
        <v>0</v>
      </c>
      <c r="AV24" s="60">
        <f t="shared" si="5"/>
        <v>0</v>
      </c>
      <c r="AW24" s="60">
        <f t="shared" si="6"/>
        <v>0</v>
      </c>
      <c r="AX24" s="60">
        <f t="shared" si="7"/>
        <v>0</v>
      </c>
      <c r="AY24" s="61">
        <f t="shared" si="8"/>
        <v>0</v>
      </c>
      <c r="AZ24" s="62">
        <f t="shared" si="9"/>
        <v>0</v>
      </c>
    </row>
    <row r="25" spans="1:56" hidden="1" outlineLevel="1" x14ac:dyDescent="0.2">
      <c r="A25" s="178"/>
      <c r="B25" s="94">
        <v>17</v>
      </c>
      <c r="C25" s="135"/>
      <c r="D25" s="136"/>
      <c r="E25" s="136"/>
      <c r="F25" s="137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9"/>
      <c r="AK25" s="140">
        <f t="shared" si="14"/>
        <v>0</v>
      </c>
      <c r="AL25" s="45">
        <f t="shared" si="10"/>
        <v>0</v>
      </c>
      <c r="AM25" s="46">
        <f t="shared" si="11"/>
        <v>0</v>
      </c>
      <c r="AN25" s="46">
        <f t="shared" si="15"/>
        <v>0</v>
      </c>
      <c r="AO25" s="46">
        <f t="shared" si="12"/>
        <v>0</v>
      </c>
      <c r="AP25" s="46">
        <f t="shared" ref="AP25:AP33" si="17">AZ25*3000</f>
        <v>0</v>
      </c>
      <c r="AQ25" s="47">
        <f t="shared" si="13"/>
        <v>0</v>
      </c>
      <c r="AR25" s="48">
        <f t="shared" si="1"/>
        <v>0</v>
      </c>
      <c r="AS25" s="48">
        <f t="shared" si="2"/>
        <v>0</v>
      </c>
      <c r="AT25" s="48">
        <f t="shared" si="3"/>
        <v>0</v>
      </c>
      <c r="AU25" s="48">
        <f t="shared" si="4"/>
        <v>0</v>
      </c>
      <c r="AV25" s="48">
        <f t="shared" si="5"/>
        <v>0</v>
      </c>
      <c r="AW25" s="48">
        <f t="shared" si="6"/>
        <v>0</v>
      </c>
      <c r="AX25" s="48">
        <f t="shared" si="7"/>
        <v>0</v>
      </c>
      <c r="AY25" s="49">
        <f t="shared" si="8"/>
        <v>0</v>
      </c>
      <c r="AZ25" s="50">
        <f t="shared" si="9"/>
        <v>0</v>
      </c>
    </row>
    <row r="26" spans="1:56" hidden="1" outlineLevel="1" x14ac:dyDescent="0.2">
      <c r="A26" s="178"/>
      <c r="B26" s="94">
        <v>18</v>
      </c>
      <c r="C26" s="135"/>
      <c r="D26" s="136"/>
      <c r="E26" s="136"/>
      <c r="F26" s="137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9"/>
      <c r="AK26" s="140">
        <f t="shared" si="14"/>
        <v>0</v>
      </c>
      <c r="AL26" s="45">
        <f t="shared" si="10"/>
        <v>0</v>
      </c>
      <c r="AM26" s="46">
        <f t="shared" si="11"/>
        <v>0</v>
      </c>
      <c r="AN26" s="46">
        <f t="shared" si="15"/>
        <v>0</v>
      </c>
      <c r="AO26" s="46">
        <f t="shared" si="12"/>
        <v>0</v>
      </c>
      <c r="AP26" s="46">
        <f t="shared" si="17"/>
        <v>0</v>
      </c>
      <c r="AQ26" s="47">
        <f t="shared" si="13"/>
        <v>0</v>
      </c>
      <c r="AR26" s="48">
        <f t="shared" si="1"/>
        <v>0</v>
      </c>
      <c r="AS26" s="48">
        <f t="shared" si="2"/>
        <v>0</v>
      </c>
      <c r="AT26" s="48">
        <f t="shared" si="3"/>
        <v>0</v>
      </c>
      <c r="AU26" s="48">
        <f t="shared" si="4"/>
        <v>0</v>
      </c>
      <c r="AV26" s="48">
        <f t="shared" si="5"/>
        <v>0</v>
      </c>
      <c r="AW26" s="48">
        <f t="shared" si="6"/>
        <v>0</v>
      </c>
      <c r="AX26" s="48">
        <f t="shared" si="7"/>
        <v>0</v>
      </c>
      <c r="AY26" s="49">
        <f t="shared" si="8"/>
        <v>0</v>
      </c>
      <c r="AZ26" s="50">
        <f t="shared" si="9"/>
        <v>0</v>
      </c>
    </row>
    <row r="27" spans="1:56" hidden="1" outlineLevel="1" x14ac:dyDescent="0.2">
      <c r="A27" s="178"/>
      <c r="B27" s="94">
        <v>19</v>
      </c>
      <c r="C27" s="135"/>
      <c r="D27" s="136"/>
      <c r="E27" s="136"/>
      <c r="F27" s="137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9"/>
      <c r="AK27" s="140">
        <f t="shared" si="14"/>
        <v>0</v>
      </c>
      <c r="AL27" s="45">
        <f t="shared" si="10"/>
        <v>0</v>
      </c>
      <c r="AM27" s="46">
        <f t="shared" si="11"/>
        <v>0</v>
      </c>
      <c r="AN27" s="46">
        <f t="shared" si="15"/>
        <v>0</v>
      </c>
      <c r="AO27" s="46">
        <f t="shared" si="12"/>
        <v>0</v>
      </c>
      <c r="AP27" s="46">
        <f t="shared" si="17"/>
        <v>0</v>
      </c>
      <c r="AQ27" s="47">
        <f t="shared" si="13"/>
        <v>0</v>
      </c>
      <c r="AR27" s="48">
        <f t="shared" si="1"/>
        <v>0</v>
      </c>
      <c r="AS27" s="48">
        <f t="shared" si="2"/>
        <v>0</v>
      </c>
      <c r="AT27" s="48">
        <f t="shared" si="3"/>
        <v>0</v>
      </c>
      <c r="AU27" s="48">
        <f t="shared" si="4"/>
        <v>0</v>
      </c>
      <c r="AV27" s="48">
        <f t="shared" si="5"/>
        <v>0</v>
      </c>
      <c r="AW27" s="48">
        <f t="shared" si="6"/>
        <v>0</v>
      </c>
      <c r="AX27" s="48">
        <f t="shared" si="7"/>
        <v>0</v>
      </c>
      <c r="AY27" s="49">
        <f t="shared" si="8"/>
        <v>0</v>
      </c>
      <c r="AZ27" s="50">
        <f t="shared" si="9"/>
        <v>0</v>
      </c>
    </row>
    <row r="28" spans="1:56" hidden="1" outlineLevel="1" x14ac:dyDescent="0.2">
      <c r="A28" s="178"/>
      <c r="B28" s="97">
        <v>20</v>
      </c>
      <c r="C28" s="152"/>
      <c r="D28" s="153"/>
      <c r="E28" s="153"/>
      <c r="F28" s="154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6"/>
      <c r="AK28" s="157">
        <f t="shared" si="14"/>
        <v>0</v>
      </c>
      <c r="AL28" s="64">
        <f t="shared" si="10"/>
        <v>0</v>
      </c>
      <c r="AM28" s="55">
        <f t="shared" si="11"/>
        <v>0</v>
      </c>
      <c r="AN28" s="54">
        <f t="shared" si="15"/>
        <v>0</v>
      </c>
      <c r="AO28" s="55">
        <f t="shared" si="12"/>
        <v>0</v>
      </c>
      <c r="AP28" s="55">
        <f t="shared" si="17"/>
        <v>0</v>
      </c>
      <c r="AQ28" s="65">
        <f t="shared" si="13"/>
        <v>0</v>
      </c>
      <c r="AR28" s="66">
        <f t="shared" si="1"/>
        <v>0</v>
      </c>
      <c r="AS28" s="66">
        <f t="shared" si="2"/>
        <v>0</v>
      </c>
      <c r="AT28" s="66">
        <f t="shared" si="3"/>
        <v>0</v>
      </c>
      <c r="AU28" s="66">
        <f t="shared" si="4"/>
        <v>0</v>
      </c>
      <c r="AV28" s="66">
        <f t="shared" si="5"/>
        <v>0</v>
      </c>
      <c r="AW28" s="66">
        <f t="shared" si="6"/>
        <v>0</v>
      </c>
      <c r="AX28" s="66">
        <f t="shared" si="7"/>
        <v>0</v>
      </c>
      <c r="AY28" s="67">
        <f t="shared" si="8"/>
        <v>0</v>
      </c>
      <c r="AZ28" s="68">
        <f t="shared" si="9"/>
        <v>0</v>
      </c>
    </row>
    <row r="29" spans="1:56" hidden="1" outlineLevel="1" x14ac:dyDescent="0.2">
      <c r="A29" s="178"/>
      <c r="B29" s="96">
        <v>21</v>
      </c>
      <c r="C29" s="146"/>
      <c r="D29" s="147"/>
      <c r="E29" s="147"/>
      <c r="F29" s="148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151">
        <f t="shared" si="14"/>
        <v>0</v>
      </c>
      <c r="AL29" s="56">
        <f t="shared" si="10"/>
        <v>0</v>
      </c>
      <c r="AM29" s="57">
        <f t="shared" si="11"/>
        <v>0</v>
      </c>
      <c r="AN29" s="58">
        <f t="shared" si="15"/>
        <v>0</v>
      </c>
      <c r="AO29" s="57">
        <f t="shared" si="12"/>
        <v>0</v>
      </c>
      <c r="AP29" s="57">
        <f t="shared" si="17"/>
        <v>0</v>
      </c>
      <c r="AQ29" s="59">
        <f t="shared" si="13"/>
        <v>0</v>
      </c>
      <c r="AR29" s="60">
        <f t="shared" si="1"/>
        <v>0</v>
      </c>
      <c r="AS29" s="60">
        <f t="shared" si="2"/>
        <v>0</v>
      </c>
      <c r="AT29" s="60">
        <f t="shared" si="3"/>
        <v>0</v>
      </c>
      <c r="AU29" s="60">
        <f t="shared" si="4"/>
        <v>0</v>
      </c>
      <c r="AV29" s="60">
        <f t="shared" si="5"/>
        <v>0</v>
      </c>
      <c r="AW29" s="60">
        <f t="shared" si="6"/>
        <v>0</v>
      </c>
      <c r="AX29" s="60">
        <f t="shared" si="7"/>
        <v>0</v>
      </c>
      <c r="AY29" s="61">
        <f t="shared" si="8"/>
        <v>0</v>
      </c>
      <c r="AZ29" s="62">
        <f t="shared" si="9"/>
        <v>0</v>
      </c>
    </row>
    <row r="30" spans="1:56" hidden="1" outlineLevel="1" x14ac:dyDescent="0.2">
      <c r="A30" s="178"/>
      <c r="B30" s="94">
        <v>22</v>
      </c>
      <c r="C30" s="135"/>
      <c r="D30" s="136"/>
      <c r="E30" s="136"/>
      <c r="F30" s="137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9"/>
      <c r="AK30" s="140">
        <f t="shared" si="14"/>
        <v>0</v>
      </c>
      <c r="AL30" s="45">
        <f t="shared" si="10"/>
        <v>0</v>
      </c>
      <c r="AM30" s="46">
        <f t="shared" si="11"/>
        <v>0</v>
      </c>
      <c r="AN30" s="46">
        <f t="shared" si="15"/>
        <v>0</v>
      </c>
      <c r="AO30" s="46">
        <f t="shared" si="12"/>
        <v>0</v>
      </c>
      <c r="AP30" s="46">
        <f t="shared" si="17"/>
        <v>0</v>
      </c>
      <c r="AQ30" s="47">
        <f t="shared" si="13"/>
        <v>0</v>
      </c>
      <c r="AR30" s="48">
        <f t="shared" si="1"/>
        <v>0</v>
      </c>
      <c r="AS30" s="48">
        <f t="shared" si="2"/>
        <v>0</v>
      </c>
      <c r="AT30" s="48">
        <f t="shared" si="3"/>
        <v>0</v>
      </c>
      <c r="AU30" s="48">
        <f t="shared" si="4"/>
        <v>0</v>
      </c>
      <c r="AV30" s="48">
        <f t="shared" si="5"/>
        <v>0</v>
      </c>
      <c r="AW30" s="48">
        <f t="shared" si="6"/>
        <v>0</v>
      </c>
      <c r="AX30" s="48">
        <f t="shared" si="7"/>
        <v>0</v>
      </c>
      <c r="AY30" s="49">
        <f t="shared" si="8"/>
        <v>0</v>
      </c>
      <c r="AZ30" s="50">
        <f t="shared" si="9"/>
        <v>0</v>
      </c>
    </row>
    <row r="31" spans="1:56" hidden="1" outlineLevel="1" x14ac:dyDescent="0.2">
      <c r="A31" s="178"/>
      <c r="B31" s="94">
        <v>23</v>
      </c>
      <c r="C31" s="135"/>
      <c r="D31" s="136"/>
      <c r="E31" s="136"/>
      <c r="F31" s="137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K31" s="140">
        <f t="shared" si="14"/>
        <v>0</v>
      </c>
      <c r="AL31" s="45">
        <f t="shared" si="10"/>
        <v>0</v>
      </c>
      <c r="AM31" s="46">
        <f t="shared" si="11"/>
        <v>0</v>
      </c>
      <c r="AN31" s="46">
        <f t="shared" si="15"/>
        <v>0</v>
      </c>
      <c r="AO31" s="46">
        <f t="shared" si="12"/>
        <v>0</v>
      </c>
      <c r="AP31" s="46">
        <f t="shared" si="17"/>
        <v>0</v>
      </c>
      <c r="AQ31" s="47">
        <f t="shared" si="13"/>
        <v>0</v>
      </c>
      <c r="AR31" s="48">
        <f t="shared" si="1"/>
        <v>0</v>
      </c>
      <c r="AS31" s="48">
        <f t="shared" si="2"/>
        <v>0</v>
      </c>
      <c r="AT31" s="48">
        <f t="shared" si="3"/>
        <v>0</v>
      </c>
      <c r="AU31" s="48">
        <f t="shared" si="4"/>
        <v>0</v>
      </c>
      <c r="AV31" s="48">
        <f t="shared" si="5"/>
        <v>0</v>
      </c>
      <c r="AW31" s="48">
        <f t="shared" si="6"/>
        <v>0</v>
      </c>
      <c r="AX31" s="48">
        <f t="shared" si="7"/>
        <v>0</v>
      </c>
      <c r="AY31" s="49">
        <f t="shared" si="8"/>
        <v>0</v>
      </c>
      <c r="AZ31" s="50">
        <f t="shared" si="9"/>
        <v>0</v>
      </c>
    </row>
    <row r="32" spans="1:56" hidden="1" outlineLevel="1" x14ac:dyDescent="0.2">
      <c r="A32" s="178"/>
      <c r="B32" s="94">
        <v>24</v>
      </c>
      <c r="C32" s="135"/>
      <c r="D32" s="136"/>
      <c r="E32" s="136"/>
      <c r="F32" s="137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9"/>
      <c r="AK32" s="140">
        <f t="shared" si="14"/>
        <v>0</v>
      </c>
      <c r="AL32" s="45">
        <f t="shared" si="10"/>
        <v>0</v>
      </c>
      <c r="AM32" s="46">
        <f t="shared" si="11"/>
        <v>0</v>
      </c>
      <c r="AN32" s="46">
        <f t="shared" si="15"/>
        <v>0</v>
      </c>
      <c r="AO32" s="46">
        <f t="shared" si="12"/>
        <v>0</v>
      </c>
      <c r="AP32" s="46">
        <f t="shared" si="17"/>
        <v>0</v>
      </c>
      <c r="AQ32" s="47">
        <f t="shared" si="13"/>
        <v>0</v>
      </c>
      <c r="AR32" s="48">
        <f t="shared" si="1"/>
        <v>0</v>
      </c>
      <c r="AS32" s="48">
        <f t="shared" si="2"/>
        <v>0</v>
      </c>
      <c r="AT32" s="48">
        <f t="shared" si="3"/>
        <v>0</v>
      </c>
      <c r="AU32" s="48">
        <f t="shared" si="4"/>
        <v>0</v>
      </c>
      <c r="AV32" s="48">
        <f t="shared" si="5"/>
        <v>0</v>
      </c>
      <c r="AW32" s="48">
        <f t="shared" si="6"/>
        <v>0</v>
      </c>
      <c r="AX32" s="48">
        <f t="shared" si="7"/>
        <v>0</v>
      </c>
      <c r="AY32" s="49">
        <f t="shared" si="8"/>
        <v>0</v>
      </c>
      <c r="AZ32" s="50">
        <f t="shared" si="9"/>
        <v>0</v>
      </c>
    </row>
    <row r="33" spans="1:56" ht="20.5" hidden="1" outlineLevel="1" thickBot="1" x14ac:dyDescent="0.25">
      <c r="A33" s="178"/>
      <c r="B33" s="97">
        <v>25</v>
      </c>
      <c r="C33" s="152"/>
      <c r="D33" s="153"/>
      <c r="E33" s="153"/>
      <c r="F33" s="154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6"/>
      <c r="AK33" s="157">
        <f t="shared" si="14"/>
        <v>0</v>
      </c>
      <c r="AL33" s="64">
        <f t="shared" si="10"/>
        <v>0</v>
      </c>
      <c r="AM33" s="55">
        <f t="shared" si="11"/>
        <v>0</v>
      </c>
      <c r="AN33" s="55">
        <f t="shared" si="15"/>
        <v>0</v>
      </c>
      <c r="AO33" s="55">
        <f t="shared" si="12"/>
        <v>0</v>
      </c>
      <c r="AP33" s="55">
        <f t="shared" si="17"/>
        <v>0</v>
      </c>
      <c r="AQ33" s="65">
        <f t="shared" si="13"/>
        <v>0</v>
      </c>
      <c r="AR33" s="66">
        <f t="shared" si="1"/>
        <v>0</v>
      </c>
      <c r="AS33" s="66">
        <f t="shared" si="2"/>
        <v>0</v>
      </c>
      <c r="AT33" s="66">
        <f t="shared" si="3"/>
        <v>0</v>
      </c>
      <c r="AU33" s="66">
        <f t="shared" si="4"/>
        <v>0</v>
      </c>
      <c r="AV33" s="66">
        <f t="shared" si="5"/>
        <v>0</v>
      </c>
      <c r="AW33" s="66">
        <f t="shared" si="6"/>
        <v>0</v>
      </c>
      <c r="AX33" s="66">
        <f t="shared" si="7"/>
        <v>0</v>
      </c>
      <c r="AY33" s="67">
        <f t="shared" si="8"/>
        <v>0</v>
      </c>
      <c r="AZ33" s="68">
        <f t="shared" si="9"/>
        <v>0</v>
      </c>
    </row>
    <row r="34" spans="1:56" ht="20.5" collapsed="1" thickBot="1" x14ac:dyDescent="0.25">
      <c r="A34" s="178"/>
      <c r="B34" s="98" t="s">
        <v>71</v>
      </c>
      <c r="C34" s="69"/>
      <c r="D34" s="70"/>
      <c r="E34" s="70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5"/>
      <c r="AL34" s="72"/>
      <c r="AM34" s="72"/>
      <c r="AN34" s="72"/>
      <c r="AO34" s="72"/>
      <c r="AP34" s="72"/>
      <c r="AQ34" s="73"/>
      <c r="AR34" s="73"/>
      <c r="AS34" s="73"/>
      <c r="AT34" s="73"/>
      <c r="AU34" s="73"/>
      <c r="AV34" s="73"/>
      <c r="AW34" s="73"/>
      <c r="AX34" s="73"/>
      <c r="AY34" s="73"/>
      <c r="AZ34" s="74"/>
    </row>
    <row r="35" spans="1:56" ht="21" thickTop="1" thickBot="1" x14ac:dyDescent="0.25">
      <c r="A35" s="179"/>
      <c r="B35" s="185" t="s">
        <v>72</v>
      </c>
      <c r="C35" s="186"/>
      <c r="D35" s="186"/>
      <c r="E35" s="186"/>
      <c r="F35" s="99">
        <f t="shared" ref="F35:AI35" si="18">COUNTA(F9:F34)</f>
        <v>0</v>
      </c>
      <c r="G35" s="100">
        <f t="shared" si="18"/>
        <v>0</v>
      </c>
      <c r="H35" s="100">
        <f t="shared" si="18"/>
        <v>0</v>
      </c>
      <c r="I35" s="100">
        <f t="shared" si="18"/>
        <v>0</v>
      </c>
      <c r="J35" s="100">
        <f t="shared" si="18"/>
        <v>0</v>
      </c>
      <c r="K35" s="100">
        <f t="shared" si="18"/>
        <v>0</v>
      </c>
      <c r="L35" s="100">
        <f t="shared" si="18"/>
        <v>0</v>
      </c>
      <c r="M35" s="100">
        <f t="shared" si="18"/>
        <v>0</v>
      </c>
      <c r="N35" s="100">
        <f t="shared" si="18"/>
        <v>0</v>
      </c>
      <c r="O35" s="100">
        <f t="shared" si="18"/>
        <v>0</v>
      </c>
      <c r="P35" s="100">
        <f t="shared" si="18"/>
        <v>0</v>
      </c>
      <c r="Q35" s="100">
        <f t="shared" si="18"/>
        <v>0</v>
      </c>
      <c r="R35" s="100">
        <f t="shared" si="18"/>
        <v>0</v>
      </c>
      <c r="S35" s="100">
        <f t="shared" si="18"/>
        <v>0</v>
      </c>
      <c r="T35" s="100">
        <f t="shared" si="18"/>
        <v>0</v>
      </c>
      <c r="U35" s="100">
        <f t="shared" si="18"/>
        <v>0</v>
      </c>
      <c r="V35" s="100">
        <f t="shared" si="18"/>
        <v>0</v>
      </c>
      <c r="W35" s="100">
        <f t="shared" si="18"/>
        <v>0</v>
      </c>
      <c r="X35" s="100">
        <f t="shared" si="18"/>
        <v>0</v>
      </c>
      <c r="Y35" s="100">
        <f t="shared" si="18"/>
        <v>0</v>
      </c>
      <c r="Z35" s="100">
        <f t="shared" si="18"/>
        <v>0</v>
      </c>
      <c r="AA35" s="100">
        <f t="shared" si="18"/>
        <v>0</v>
      </c>
      <c r="AB35" s="100">
        <f t="shared" si="18"/>
        <v>0</v>
      </c>
      <c r="AC35" s="100">
        <f t="shared" si="18"/>
        <v>0</v>
      </c>
      <c r="AD35" s="100">
        <f t="shared" si="18"/>
        <v>0</v>
      </c>
      <c r="AE35" s="100">
        <f t="shared" si="18"/>
        <v>0</v>
      </c>
      <c r="AF35" s="100">
        <f t="shared" si="18"/>
        <v>0</v>
      </c>
      <c r="AG35" s="100">
        <f t="shared" si="18"/>
        <v>0</v>
      </c>
      <c r="AH35" s="100">
        <f t="shared" si="18"/>
        <v>0</v>
      </c>
      <c r="AI35" s="100">
        <f t="shared" si="18"/>
        <v>0</v>
      </c>
      <c r="AJ35" s="101">
        <f>COUNTA(AJ9:AJ34)</f>
        <v>0</v>
      </c>
      <c r="AK35" s="3">
        <f t="shared" ref="AK35:AZ35" si="19">SUM(AK9:AK34)</f>
        <v>0</v>
      </c>
      <c r="AL35" s="3">
        <f t="shared" si="19"/>
        <v>0</v>
      </c>
      <c r="AM35" s="3">
        <f t="shared" si="19"/>
        <v>0</v>
      </c>
      <c r="AN35" s="3">
        <f t="shared" si="19"/>
        <v>0</v>
      </c>
      <c r="AO35" s="3">
        <f t="shared" si="19"/>
        <v>0</v>
      </c>
      <c r="AP35" s="3">
        <f t="shared" si="19"/>
        <v>0</v>
      </c>
      <c r="AQ35" s="77">
        <f t="shared" si="19"/>
        <v>0</v>
      </c>
      <c r="AR35" s="78">
        <f t="shared" si="19"/>
        <v>0</v>
      </c>
      <c r="AS35" s="78">
        <f t="shared" si="19"/>
        <v>0</v>
      </c>
      <c r="AT35" s="78">
        <f t="shared" si="19"/>
        <v>0</v>
      </c>
      <c r="AU35" s="78">
        <f t="shared" si="19"/>
        <v>0</v>
      </c>
      <c r="AV35" s="78">
        <f t="shared" si="19"/>
        <v>0</v>
      </c>
      <c r="AW35" s="78">
        <f t="shared" si="19"/>
        <v>0</v>
      </c>
      <c r="AX35" s="78">
        <f t="shared" si="19"/>
        <v>0</v>
      </c>
      <c r="AY35" s="79">
        <f t="shared" si="19"/>
        <v>0</v>
      </c>
      <c r="AZ35" s="3">
        <f t="shared" si="19"/>
        <v>0</v>
      </c>
    </row>
    <row r="36" spans="1:56" x14ac:dyDescent="0.2">
      <c r="A36" s="177" t="s">
        <v>89</v>
      </c>
      <c r="B36" s="93">
        <v>1</v>
      </c>
      <c r="C36" s="129"/>
      <c r="D36" s="130"/>
      <c r="E36" s="130"/>
      <c r="F36" s="131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134">
        <f>COUNTA(F36:AJ36)</f>
        <v>0</v>
      </c>
      <c r="AL36" s="36">
        <f>AM36</f>
        <v>0</v>
      </c>
      <c r="AM36" s="37">
        <f>AO36-AN36</f>
        <v>0</v>
      </c>
      <c r="AN36" s="58">
        <f>SUM(AQ36*BD$38,AR36*BD$39,AS36*BD$40,AT36*BD$41,AU36*BD$42,AV36*BD$43,AW36*BD$44,AX36*BD$45,AY36*BD$46)</f>
        <v>0</v>
      </c>
      <c r="AO36" s="58">
        <f>SUM(AQ36*BC$38,AR36*BC$39,AS36*BC$40,AT36*BC$41,AU36*BC$42,AV36*BC$43,AW36*BC$44,AX36*BC$45,AY36*BC$46)</f>
        <v>0</v>
      </c>
      <c r="AP36" s="37">
        <f t="shared" ref="AP36:AP50" si="20">AZ36*3000</f>
        <v>0</v>
      </c>
      <c r="AQ36" s="38">
        <f>COUNTIF(F36:AJ36,"1")</f>
        <v>0</v>
      </c>
      <c r="AR36" s="39">
        <f t="shared" ref="AR36:AR60" si="21">COUNTIF(F36:AJ36,"1.5")</f>
        <v>0</v>
      </c>
      <c r="AS36" s="39">
        <f t="shared" ref="AS36:AS60" si="22">COUNTIF(F36:AJ36,"2")</f>
        <v>0</v>
      </c>
      <c r="AT36" s="39">
        <f t="shared" ref="AT36:AT60" si="23">COUNTIF(F36:AJ36,"2.5")</f>
        <v>0</v>
      </c>
      <c r="AU36" s="39">
        <f t="shared" ref="AU36:AU60" si="24">COUNTIF(F36:AJ36,"3")</f>
        <v>0</v>
      </c>
      <c r="AV36" s="39">
        <f t="shared" ref="AV36:AV60" si="25">COUNTIF(F36:AJ36,"3.5")</f>
        <v>0</v>
      </c>
      <c r="AW36" s="39">
        <f t="shared" ref="AW36:AW60" si="26">COUNTIF(F36:AJ36,"4")</f>
        <v>0</v>
      </c>
      <c r="AX36" s="39">
        <f t="shared" ref="AX36:AX60" si="27">COUNTIF(F36:AJ36,"4.5")</f>
        <v>0</v>
      </c>
      <c r="AY36" s="40">
        <f t="shared" ref="AY36:AY60" si="28">COUNTIF(F36:AJ36,"5")</f>
        <v>0</v>
      </c>
      <c r="AZ36" s="41">
        <f t="shared" ref="AZ36:AZ60" si="29">SUM(AQ36:AY36)</f>
        <v>0</v>
      </c>
      <c r="BB36" s="42" t="s">
        <v>90</v>
      </c>
      <c r="BC36" s="43"/>
      <c r="BD36" s="44"/>
    </row>
    <row r="37" spans="1:56" x14ac:dyDescent="0.2">
      <c r="A37" s="178"/>
      <c r="B37" s="94">
        <v>2</v>
      </c>
      <c r="C37" s="135"/>
      <c r="D37" s="136"/>
      <c r="E37" s="136"/>
      <c r="F37" s="137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140">
        <f>COUNTA(F37:AJ37)</f>
        <v>0</v>
      </c>
      <c r="AL37" s="45">
        <f t="shared" ref="AL37:AL60" si="30">AM37</f>
        <v>0</v>
      </c>
      <c r="AM37" s="46">
        <f t="shared" ref="AM37:AM60" si="31">AO37-AN37</f>
        <v>0</v>
      </c>
      <c r="AN37" s="46">
        <f t="shared" ref="AN37:AN60" si="32">SUM(AQ37*BD$38,AR37*BD$39,AS37*BD$40,AT37*BD$41,AU37*BD$42,AV37*BD$43,AW37*BD$44,AX37*BD$45,AY37*BD$46)</f>
        <v>0</v>
      </c>
      <c r="AO37" s="46">
        <f t="shared" ref="AO37:AO60" si="33">SUM(AQ37*BC$38,AR37*BC$39,AS37*BC$40,AT37*BC$41,AU37*BC$42,AV37*BC$43,AW37*BC$44,AX37*BC$45,AY37*BC$46)</f>
        <v>0</v>
      </c>
      <c r="AP37" s="46">
        <f t="shared" si="20"/>
        <v>0</v>
      </c>
      <c r="AQ37" s="47">
        <f t="shared" ref="AQ37:AQ60" si="34">COUNTIF(F37:AJ37,"1")</f>
        <v>0</v>
      </c>
      <c r="AR37" s="48">
        <f t="shared" si="21"/>
        <v>0</v>
      </c>
      <c r="AS37" s="48">
        <f t="shared" si="22"/>
        <v>0</v>
      </c>
      <c r="AT37" s="48">
        <f t="shared" si="23"/>
        <v>0</v>
      </c>
      <c r="AU37" s="48">
        <f t="shared" si="24"/>
        <v>0</v>
      </c>
      <c r="AV37" s="48">
        <f t="shared" si="25"/>
        <v>0</v>
      </c>
      <c r="AW37" s="48">
        <f t="shared" si="26"/>
        <v>0</v>
      </c>
      <c r="AX37" s="48">
        <f t="shared" si="27"/>
        <v>0</v>
      </c>
      <c r="AY37" s="49">
        <f t="shared" si="28"/>
        <v>0</v>
      </c>
      <c r="AZ37" s="50">
        <f t="shared" si="29"/>
        <v>0</v>
      </c>
      <c r="BB37" s="51" t="s">
        <v>14</v>
      </c>
      <c r="BC37" s="51" t="s">
        <v>60</v>
      </c>
      <c r="BD37" s="52" t="s">
        <v>61</v>
      </c>
    </row>
    <row r="38" spans="1:56" x14ac:dyDescent="0.2">
      <c r="A38" s="178"/>
      <c r="B38" s="94">
        <v>3</v>
      </c>
      <c r="C38" s="135"/>
      <c r="D38" s="136"/>
      <c r="E38" s="136"/>
      <c r="F38" s="137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140">
        <f t="shared" ref="AK38:AK60" si="35">COUNTA(F38:AJ38)</f>
        <v>0</v>
      </c>
      <c r="AL38" s="45">
        <f t="shared" si="30"/>
        <v>0</v>
      </c>
      <c r="AM38" s="46">
        <f t="shared" si="31"/>
        <v>0</v>
      </c>
      <c r="AN38" s="46">
        <f t="shared" si="32"/>
        <v>0</v>
      </c>
      <c r="AO38" s="46">
        <f t="shared" si="33"/>
        <v>0</v>
      </c>
      <c r="AP38" s="46">
        <f t="shared" si="20"/>
        <v>0</v>
      </c>
      <c r="AQ38" s="47">
        <f t="shared" si="34"/>
        <v>0</v>
      </c>
      <c r="AR38" s="48">
        <f t="shared" si="21"/>
        <v>0</v>
      </c>
      <c r="AS38" s="48">
        <f t="shared" si="22"/>
        <v>0</v>
      </c>
      <c r="AT38" s="48">
        <f t="shared" si="23"/>
        <v>0</v>
      </c>
      <c r="AU38" s="48">
        <f t="shared" si="24"/>
        <v>0</v>
      </c>
      <c r="AV38" s="48">
        <f t="shared" si="25"/>
        <v>0</v>
      </c>
      <c r="AW38" s="48">
        <f t="shared" si="26"/>
        <v>0</v>
      </c>
      <c r="AX38" s="48">
        <f t="shared" si="27"/>
        <v>0</v>
      </c>
      <c r="AY38" s="49">
        <f t="shared" si="28"/>
        <v>0</v>
      </c>
      <c r="AZ38" s="50">
        <f t="shared" si="29"/>
        <v>0</v>
      </c>
      <c r="BB38" s="102" t="s">
        <v>62</v>
      </c>
      <c r="BC38" s="103">
        <v>1500</v>
      </c>
      <c r="BD38" s="53">
        <f t="shared" ref="BD38:BD46" si="36">IF(BC38&gt;3000,BC38-3000,0)</f>
        <v>0</v>
      </c>
    </row>
    <row r="39" spans="1:56" x14ac:dyDescent="0.2">
      <c r="A39" s="178"/>
      <c r="B39" s="94">
        <v>4</v>
      </c>
      <c r="C39" s="135"/>
      <c r="D39" s="136"/>
      <c r="E39" s="136"/>
      <c r="F39" s="137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140">
        <f t="shared" si="35"/>
        <v>0</v>
      </c>
      <c r="AL39" s="45">
        <f t="shared" si="30"/>
        <v>0</v>
      </c>
      <c r="AM39" s="46">
        <f t="shared" si="31"/>
        <v>0</v>
      </c>
      <c r="AN39" s="46">
        <f t="shared" si="32"/>
        <v>0</v>
      </c>
      <c r="AO39" s="46">
        <f t="shared" si="33"/>
        <v>0</v>
      </c>
      <c r="AP39" s="46">
        <f t="shared" si="20"/>
        <v>0</v>
      </c>
      <c r="AQ39" s="47">
        <f t="shared" si="34"/>
        <v>0</v>
      </c>
      <c r="AR39" s="48">
        <f t="shared" si="21"/>
        <v>0</v>
      </c>
      <c r="AS39" s="48">
        <f t="shared" si="22"/>
        <v>0</v>
      </c>
      <c r="AT39" s="48">
        <f t="shared" si="23"/>
        <v>0</v>
      </c>
      <c r="AU39" s="48">
        <f t="shared" si="24"/>
        <v>0</v>
      </c>
      <c r="AV39" s="48">
        <f t="shared" si="25"/>
        <v>0</v>
      </c>
      <c r="AW39" s="48">
        <f t="shared" si="26"/>
        <v>0</v>
      </c>
      <c r="AX39" s="48">
        <f t="shared" si="27"/>
        <v>0</v>
      </c>
      <c r="AY39" s="49">
        <f t="shared" si="28"/>
        <v>0</v>
      </c>
      <c r="AZ39" s="50">
        <f t="shared" si="29"/>
        <v>0</v>
      </c>
      <c r="BB39" s="102" t="s">
        <v>63</v>
      </c>
      <c r="BC39" s="103">
        <v>1500</v>
      </c>
      <c r="BD39" s="53">
        <f t="shared" si="36"/>
        <v>0</v>
      </c>
    </row>
    <row r="40" spans="1:56" x14ac:dyDescent="0.2">
      <c r="A40" s="178"/>
      <c r="B40" s="95">
        <v>5</v>
      </c>
      <c r="C40" s="141"/>
      <c r="D40" s="142"/>
      <c r="E40" s="142"/>
      <c r="F40" s="143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5"/>
      <c r="AK40" s="140">
        <f t="shared" si="35"/>
        <v>0</v>
      </c>
      <c r="AL40" s="45">
        <f t="shared" si="30"/>
        <v>0</v>
      </c>
      <c r="AM40" s="46">
        <f t="shared" si="31"/>
        <v>0</v>
      </c>
      <c r="AN40" s="54">
        <f t="shared" si="32"/>
        <v>0</v>
      </c>
      <c r="AO40" s="54">
        <f t="shared" si="33"/>
        <v>0</v>
      </c>
      <c r="AP40" s="46">
        <f t="shared" si="20"/>
        <v>0</v>
      </c>
      <c r="AQ40" s="47">
        <f t="shared" si="34"/>
        <v>0</v>
      </c>
      <c r="AR40" s="48">
        <f t="shared" si="21"/>
        <v>0</v>
      </c>
      <c r="AS40" s="48">
        <f t="shared" si="22"/>
        <v>0</v>
      </c>
      <c r="AT40" s="48">
        <f t="shared" si="23"/>
        <v>0</v>
      </c>
      <c r="AU40" s="48">
        <f t="shared" si="24"/>
        <v>0</v>
      </c>
      <c r="AV40" s="48">
        <f t="shared" si="25"/>
        <v>0</v>
      </c>
      <c r="AW40" s="48">
        <f t="shared" si="26"/>
        <v>0</v>
      </c>
      <c r="AX40" s="48">
        <f t="shared" si="27"/>
        <v>0</v>
      </c>
      <c r="AY40" s="49">
        <f t="shared" si="28"/>
        <v>0</v>
      </c>
      <c r="AZ40" s="50">
        <f t="shared" si="29"/>
        <v>0</v>
      </c>
      <c r="BB40" s="102" t="s">
        <v>64</v>
      </c>
      <c r="BC40" s="103">
        <v>1500</v>
      </c>
      <c r="BD40" s="53">
        <f t="shared" si="36"/>
        <v>0</v>
      </c>
    </row>
    <row r="41" spans="1:56" x14ac:dyDescent="0.2">
      <c r="A41" s="178"/>
      <c r="B41" s="96">
        <v>6</v>
      </c>
      <c r="C41" s="146"/>
      <c r="D41" s="147"/>
      <c r="E41" s="147"/>
      <c r="F41" s="148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50"/>
      <c r="AK41" s="151">
        <f t="shared" si="35"/>
        <v>0</v>
      </c>
      <c r="AL41" s="56">
        <f t="shared" si="30"/>
        <v>0</v>
      </c>
      <c r="AM41" s="57">
        <f t="shared" si="31"/>
        <v>0</v>
      </c>
      <c r="AN41" s="58">
        <f t="shared" si="32"/>
        <v>0</v>
      </c>
      <c r="AO41" s="57">
        <f t="shared" si="33"/>
        <v>0</v>
      </c>
      <c r="AP41" s="57">
        <f t="shared" si="20"/>
        <v>0</v>
      </c>
      <c r="AQ41" s="59">
        <f t="shared" si="34"/>
        <v>0</v>
      </c>
      <c r="AR41" s="60">
        <f t="shared" si="21"/>
        <v>0</v>
      </c>
      <c r="AS41" s="60">
        <f t="shared" si="22"/>
        <v>0</v>
      </c>
      <c r="AT41" s="60">
        <f t="shared" si="23"/>
        <v>0</v>
      </c>
      <c r="AU41" s="60">
        <f t="shared" si="24"/>
        <v>0</v>
      </c>
      <c r="AV41" s="60">
        <f t="shared" si="25"/>
        <v>0</v>
      </c>
      <c r="AW41" s="60">
        <f t="shared" si="26"/>
        <v>0</v>
      </c>
      <c r="AX41" s="60">
        <f t="shared" si="27"/>
        <v>0</v>
      </c>
      <c r="AY41" s="61">
        <f t="shared" si="28"/>
        <v>0</v>
      </c>
      <c r="AZ41" s="62">
        <f t="shared" si="29"/>
        <v>0</v>
      </c>
      <c r="BB41" s="102" t="s">
        <v>65</v>
      </c>
      <c r="BC41" s="103">
        <v>2000</v>
      </c>
      <c r="BD41" s="53">
        <f t="shared" si="36"/>
        <v>0</v>
      </c>
    </row>
    <row r="42" spans="1:56" x14ac:dyDescent="0.2">
      <c r="A42" s="178"/>
      <c r="B42" s="94">
        <v>7</v>
      </c>
      <c r="C42" s="135"/>
      <c r="D42" s="136"/>
      <c r="E42" s="136"/>
      <c r="F42" s="137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140">
        <f t="shared" si="35"/>
        <v>0</v>
      </c>
      <c r="AL42" s="45">
        <f t="shared" si="30"/>
        <v>0</v>
      </c>
      <c r="AM42" s="46">
        <f t="shared" si="31"/>
        <v>0</v>
      </c>
      <c r="AN42" s="46">
        <f t="shared" si="32"/>
        <v>0</v>
      </c>
      <c r="AO42" s="58">
        <f t="shared" si="33"/>
        <v>0</v>
      </c>
      <c r="AP42" s="46">
        <f t="shared" si="20"/>
        <v>0</v>
      </c>
      <c r="AQ42" s="47">
        <f t="shared" si="34"/>
        <v>0</v>
      </c>
      <c r="AR42" s="48">
        <f t="shared" si="21"/>
        <v>0</v>
      </c>
      <c r="AS42" s="48">
        <f t="shared" si="22"/>
        <v>0</v>
      </c>
      <c r="AT42" s="48">
        <f t="shared" si="23"/>
        <v>0</v>
      </c>
      <c r="AU42" s="48">
        <f t="shared" si="24"/>
        <v>0</v>
      </c>
      <c r="AV42" s="48">
        <f t="shared" si="25"/>
        <v>0</v>
      </c>
      <c r="AW42" s="48">
        <f t="shared" si="26"/>
        <v>0</v>
      </c>
      <c r="AX42" s="48">
        <f t="shared" si="27"/>
        <v>0</v>
      </c>
      <c r="AY42" s="49">
        <f t="shared" si="28"/>
        <v>0</v>
      </c>
      <c r="AZ42" s="50">
        <f t="shared" si="29"/>
        <v>0</v>
      </c>
      <c r="BB42" s="102" t="s">
        <v>66</v>
      </c>
      <c r="BC42" s="103">
        <v>2500</v>
      </c>
      <c r="BD42" s="53">
        <f t="shared" si="36"/>
        <v>0</v>
      </c>
    </row>
    <row r="43" spans="1:56" x14ac:dyDescent="0.2">
      <c r="A43" s="178"/>
      <c r="B43" s="94">
        <v>8</v>
      </c>
      <c r="C43" s="135"/>
      <c r="D43" s="136"/>
      <c r="E43" s="136"/>
      <c r="F43" s="137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140">
        <f t="shared" si="35"/>
        <v>0</v>
      </c>
      <c r="AL43" s="45">
        <f t="shared" si="30"/>
        <v>0</v>
      </c>
      <c r="AM43" s="46">
        <f t="shared" si="31"/>
        <v>0</v>
      </c>
      <c r="AN43" s="46">
        <f t="shared" si="32"/>
        <v>0</v>
      </c>
      <c r="AO43" s="46">
        <f t="shared" si="33"/>
        <v>0</v>
      </c>
      <c r="AP43" s="46">
        <f t="shared" si="20"/>
        <v>0</v>
      </c>
      <c r="AQ43" s="47">
        <f t="shared" si="34"/>
        <v>0</v>
      </c>
      <c r="AR43" s="48">
        <f t="shared" si="21"/>
        <v>0</v>
      </c>
      <c r="AS43" s="48">
        <f t="shared" si="22"/>
        <v>0</v>
      </c>
      <c r="AT43" s="48">
        <f t="shared" si="23"/>
        <v>0</v>
      </c>
      <c r="AU43" s="48">
        <f t="shared" si="24"/>
        <v>0</v>
      </c>
      <c r="AV43" s="48">
        <f t="shared" si="25"/>
        <v>0</v>
      </c>
      <c r="AW43" s="48">
        <f t="shared" si="26"/>
        <v>0</v>
      </c>
      <c r="AX43" s="48">
        <f t="shared" si="27"/>
        <v>0</v>
      </c>
      <c r="AY43" s="49">
        <f t="shared" si="28"/>
        <v>0</v>
      </c>
      <c r="AZ43" s="50">
        <f t="shared" si="29"/>
        <v>0</v>
      </c>
      <c r="BB43" s="102" t="s">
        <v>67</v>
      </c>
      <c r="BC43" s="103">
        <v>3000</v>
      </c>
      <c r="BD43" s="53">
        <f t="shared" si="36"/>
        <v>0</v>
      </c>
    </row>
    <row r="44" spans="1:56" x14ac:dyDescent="0.2">
      <c r="A44" s="178"/>
      <c r="B44" s="94">
        <v>9</v>
      </c>
      <c r="C44" s="135"/>
      <c r="D44" s="136"/>
      <c r="E44" s="136"/>
      <c r="F44" s="137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140">
        <f t="shared" si="35"/>
        <v>0</v>
      </c>
      <c r="AL44" s="45">
        <f t="shared" si="30"/>
        <v>0</v>
      </c>
      <c r="AM44" s="46">
        <f t="shared" si="31"/>
        <v>0</v>
      </c>
      <c r="AN44" s="46">
        <f t="shared" si="32"/>
        <v>0</v>
      </c>
      <c r="AO44" s="46">
        <f t="shared" si="33"/>
        <v>0</v>
      </c>
      <c r="AP44" s="46">
        <f t="shared" si="20"/>
        <v>0</v>
      </c>
      <c r="AQ44" s="47">
        <f t="shared" si="34"/>
        <v>0</v>
      </c>
      <c r="AR44" s="48">
        <f t="shared" si="21"/>
        <v>0</v>
      </c>
      <c r="AS44" s="48">
        <f t="shared" si="22"/>
        <v>0</v>
      </c>
      <c r="AT44" s="48">
        <f t="shared" si="23"/>
        <v>0</v>
      </c>
      <c r="AU44" s="48">
        <f t="shared" si="24"/>
        <v>0</v>
      </c>
      <c r="AV44" s="48">
        <f t="shared" si="25"/>
        <v>0</v>
      </c>
      <c r="AW44" s="48">
        <f t="shared" si="26"/>
        <v>0</v>
      </c>
      <c r="AX44" s="48">
        <f t="shared" si="27"/>
        <v>0</v>
      </c>
      <c r="AY44" s="49">
        <f t="shared" si="28"/>
        <v>0</v>
      </c>
      <c r="AZ44" s="50">
        <f t="shared" si="29"/>
        <v>0</v>
      </c>
      <c r="BB44" s="102" t="s">
        <v>68</v>
      </c>
      <c r="BC44" s="103">
        <v>3500</v>
      </c>
      <c r="BD44" s="53">
        <f t="shared" si="36"/>
        <v>500</v>
      </c>
    </row>
    <row r="45" spans="1:56" x14ac:dyDescent="0.2">
      <c r="A45" s="178"/>
      <c r="B45" s="95">
        <v>10</v>
      </c>
      <c r="C45" s="141"/>
      <c r="D45" s="142"/>
      <c r="E45" s="142"/>
      <c r="F45" s="143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5"/>
      <c r="AK45" s="140">
        <f t="shared" si="35"/>
        <v>0</v>
      </c>
      <c r="AL45" s="45">
        <f t="shared" si="30"/>
        <v>0</v>
      </c>
      <c r="AM45" s="46">
        <f t="shared" si="31"/>
        <v>0</v>
      </c>
      <c r="AN45" s="54">
        <f t="shared" si="32"/>
        <v>0</v>
      </c>
      <c r="AO45" s="54">
        <f t="shared" si="33"/>
        <v>0</v>
      </c>
      <c r="AP45" s="46">
        <f t="shared" si="20"/>
        <v>0</v>
      </c>
      <c r="AQ45" s="47">
        <f t="shared" si="34"/>
        <v>0</v>
      </c>
      <c r="AR45" s="48">
        <f t="shared" si="21"/>
        <v>0</v>
      </c>
      <c r="AS45" s="48">
        <f t="shared" si="22"/>
        <v>0</v>
      </c>
      <c r="AT45" s="48">
        <f t="shared" si="23"/>
        <v>0</v>
      </c>
      <c r="AU45" s="48">
        <f t="shared" si="24"/>
        <v>0</v>
      </c>
      <c r="AV45" s="48">
        <f t="shared" si="25"/>
        <v>0</v>
      </c>
      <c r="AW45" s="48">
        <f t="shared" si="26"/>
        <v>0</v>
      </c>
      <c r="AX45" s="48">
        <f t="shared" si="27"/>
        <v>0</v>
      </c>
      <c r="AY45" s="49">
        <f t="shared" si="28"/>
        <v>0</v>
      </c>
      <c r="AZ45" s="50">
        <f t="shared" si="29"/>
        <v>0</v>
      </c>
      <c r="BB45" s="102" t="s">
        <v>69</v>
      </c>
      <c r="BC45" s="103">
        <v>4000</v>
      </c>
      <c r="BD45" s="53">
        <f t="shared" si="36"/>
        <v>1000</v>
      </c>
    </row>
    <row r="46" spans="1:56" x14ac:dyDescent="0.2">
      <c r="A46" s="178"/>
      <c r="B46" s="96">
        <v>11</v>
      </c>
      <c r="C46" s="146"/>
      <c r="D46" s="147"/>
      <c r="E46" s="147"/>
      <c r="F46" s="148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50"/>
      <c r="AK46" s="151">
        <f t="shared" si="35"/>
        <v>0</v>
      </c>
      <c r="AL46" s="56">
        <f t="shared" si="30"/>
        <v>0</v>
      </c>
      <c r="AM46" s="57">
        <f t="shared" si="31"/>
        <v>0</v>
      </c>
      <c r="AN46" s="58">
        <f t="shared" si="32"/>
        <v>0</v>
      </c>
      <c r="AO46" s="58">
        <f t="shared" si="33"/>
        <v>0</v>
      </c>
      <c r="AP46" s="57">
        <f t="shared" si="20"/>
        <v>0</v>
      </c>
      <c r="AQ46" s="59">
        <f t="shared" si="34"/>
        <v>0</v>
      </c>
      <c r="AR46" s="60">
        <f t="shared" si="21"/>
        <v>0</v>
      </c>
      <c r="AS46" s="60">
        <f t="shared" si="22"/>
        <v>0</v>
      </c>
      <c r="AT46" s="60">
        <f t="shared" si="23"/>
        <v>0</v>
      </c>
      <c r="AU46" s="60">
        <f t="shared" si="24"/>
        <v>0</v>
      </c>
      <c r="AV46" s="60">
        <f t="shared" si="25"/>
        <v>0</v>
      </c>
      <c r="AW46" s="60">
        <f t="shared" si="26"/>
        <v>0</v>
      </c>
      <c r="AX46" s="60">
        <f t="shared" si="27"/>
        <v>0</v>
      </c>
      <c r="AY46" s="61">
        <f t="shared" si="28"/>
        <v>0</v>
      </c>
      <c r="AZ46" s="62">
        <f t="shared" si="29"/>
        <v>0</v>
      </c>
      <c r="BB46" s="102" t="s">
        <v>70</v>
      </c>
      <c r="BC46" s="103">
        <v>4500</v>
      </c>
      <c r="BD46" s="53">
        <f t="shared" si="36"/>
        <v>1500</v>
      </c>
    </row>
    <row r="47" spans="1:56" x14ac:dyDescent="0.2">
      <c r="A47" s="178"/>
      <c r="B47" s="94">
        <v>12</v>
      </c>
      <c r="C47" s="135"/>
      <c r="D47" s="136"/>
      <c r="E47" s="136"/>
      <c r="F47" s="137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9"/>
      <c r="AK47" s="140">
        <f t="shared" si="35"/>
        <v>0</v>
      </c>
      <c r="AL47" s="45">
        <f t="shared" si="30"/>
        <v>0</v>
      </c>
      <c r="AM47" s="46">
        <f t="shared" si="31"/>
        <v>0</v>
      </c>
      <c r="AN47" s="46">
        <f t="shared" si="32"/>
        <v>0</v>
      </c>
      <c r="AO47" s="46">
        <f t="shared" si="33"/>
        <v>0</v>
      </c>
      <c r="AP47" s="46">
        <f t="shared" si="20"/>
        <v>0</v>
      </c>
      <c r="AQ47" s="47">
        <f t="shared" si="34"/>
        <v>0</v>
      </c>
      <c r="AR47" s="48">
        <f t="shared" si="21"/>
        <v>0</v>
      </c>
      <c r="AS47" s="48">
        <f t="shared" si="22"/>
        <v>0</v>
      </c>
      <c r="AT47" s="48">
        <f t="shared" si="23"/>
        <v>0</v>
      </c>
      <c r="AU47" s="48">
        <f t="shared" si="24"/>
        <v>0</v>
      </c>
      <c r="AV47" s="48">
        <f t="shared" si="25"/>
        <v>0</v>
      </c>
      <c r="AW47" s="48">
        <f t="shared" si="26"/>
        <v>0</v>
      </c>
      <c r="AX47" s="48">
        <f t="shared" si="27"/>
        <v>0</v>
      </c>
      <c r="AY47" s="49">
        <f t="shared" si="28"/>
        <v>0</v>
      </c>
      <c r="AZ47" s="50">
        <f t="shared" si="29"/>
        <v>0</v>
      </c>
    </row>
    <row r="48" spans="1:56" x14ac:dyDescent="0.2">
      <c r="A48" s="178"/>
      <c r="B48" s="94">
        <v>13</v>
      </c>
      <c r="C48" s="135"/>
      <c r="D48" s="136"/>
      <c r="E48" s="136"/>
      <c r="F48" s="137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9"/>
      <c r="AK48" s="140">
        <f t="shared" si="35"/>
        <v>0</v>
      </c>
      <c r="AL48" s="45">
        <f t="shared" si="30"/>
        <v>0</v>
      </c>
      <c r="AM48" s="46">
        <f t="shared" si="31"/>
        <v>0</v>
      </c>
      <c r="AN48" s="46">
        <f t="shared" si="32"/>
        <v>0</v>
      </c>
      <c r="AO48" s="46">
        <f t="shared" si="33"/>
        <v>0</v>
      </c>
      <c r="AP48" s="46">
        <f t="shared" si="20"/>
        <v>0</v>
      </c>
      <c r="AQ48" s="47">
        <f t="shared" si="34"/>
        <v>0</v>
      </c>
      <c r="AR48" s="48">
        <f t="shared" si="21"/>
        <v>0</v>
      </c>
      <c r="AS48" s="48">
        <f t="shared" si="22"/>
        <v>0</v>
      </c>
      <c r="AT48" s="48">
        <f t="shared" si="23"/>
        <v>0</v>
      </c>
      <c r="AU48" s="48">
        <f t="shared" si="24"/>
        <v>0</v>
      </c>
      <c r="AV48" s="48">
        <f t="shared" si="25"/>
        <v>0</v>
      </c>
      <c r="AW48" s="48">
        <f t="shared" si="26"/>
        <v>0</v>
      </c>
      <c r="AX48" s="48">
        <f t="shared" si="27"/>
        <v>0</v>
      </c>
      <c r="AY48" s="49">
        <f t="shared" si="28"/>
        <v>0</v>
      </c>
      <c r="AZ48" s="50">
        <f t="shared" si="29"/>
        <v>0</v>
      </c>
    </row>
    <row r="49" spans="1:56" x14ac:dyDescent="0.2">
      <c r="A49" s="178"/>
      <c r="B49" s="94">
        <v>14</v>
      </c>
      <c r="C49" s="135"/>
      <c r="D49" s="136"/>
      <c r="E49" s="136"/>
      <c r="F49" s="137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140">
        <f t="shared" si="35"/>
        <v>0</v>
      </c>
      <c r="AL49" s="45">
        <f t="shared" si="30"/>
        <v>0</v>
      </c>
      <c r="AM49" s="46">
        <f t="shared" si="31"/>
        <v>0</v>
      </c>
      <c r="AN49" s="46">
        <f t="shared" si="32"/>
        <v>0</v>
      </c>
      <c r="AO49" s="46">
        <f t="shared" si="33"/>
        <v>0</v>
      </c>
      <c r="AP49" s="46">
        <f t="shared" si="20"/>
        <v>0</v>
      </c>
      <c r="AQ49" s="47">
        <f t="shared" si="34"/>
        <v>0</v>
      </c>
      <c r="AR49" s="48">
        <f t="shared" si="21"/>
        <v>0</v>
      </c>
      <c r="AS49" s="48">
        <f t="shared" si="22"/>
        <v>0</v>
      </c>
      <c r="AT49" s="48">
        <f t="shared" si="23"/>
        <v>0</v>
      </c>
      <c r="AU49" s="48">
        <f t="shared" si="24"/>
        <v>0</v>
      </c>
      <c r="AV49" s="48">
        <f t="shared" si="25"/>
        <v>0</v>
      </c>
      <c r="AW49" s="48">
        <f t="shared" si="26"/>
        <v>0</v>
      </c>
      <c r="AX49" s="48">
        <f t="shared" si="27"/>
        <v>0</v>
      </c>
      <c r="AY49" s="49">
        <f t="shared" si="28"/>
        <v>0</v>
      </c>
      <c r="AZ49" s="50">
        <f t="shared" si="29"/>
        <v>0</v>
      </c>
    </row>
    <row r="50" spans="1:56" ht="20.5" thickBot="1" x14ac:dyDescent="0.25">
      <c r="A50" s="178"/>
      <c r="B50" s="95">
        <v>15</v>
      </c>
      <c r="C50" s="141"/>
      <c r="D50" s="142"/>
      <c r="E50" s="142"/>
      <c r="F50" s="143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5"/>
      <c r="AK50" s="140">
        <f t="shared" si="35"/>
        <v>0</v>
      </c>
      <c r="AL50" s="45">
        <f t="shared" si="30"/>
        <v>0</v>
      </c>
      <c r="AM50" s="46">
        <f t="shared" si="31"/>
        <v>0</v>
      </c>
      <c r="AN50" s="55">
        <f t="shared" si="32"/>
        <v>0</v>
      </c>
      <c r="AO50" s="55">
        <f t="shared" si="33"/>
        <v>0</v>
      </c>
      <c r="AP50" s="46">
        <f t="shared" si="20"/>
        <v>0</v>
      </c>
      <c r="AQ50" s="47">
        <f t="shared" si="34"/>
        <v>0</v>
      </c>
      <c r="AR50" s="48">
        <f t="shared" si="21"/>
        <v>0</v>
      </c>
      <c r="AS50" s="48">
        <f t="shared" si="22"/>
        <v>0</v>
      </c>
      <c r="AT50" s="48">
        <f t="shared" si="23"/>
        <v>0</v>
      </c>
      <c r="AU50" s="48">
        <f t="shared" si="24"/>
        <v>0</v>
      </c>
      <c r="AV50" s="48">
        <f t="shared" si="25"/>
        <v>0</v>
      </c>
      <c r="AW50" s="48">
        <f t="shared" si="26"/>
        <v>0</v>
      </c>
      <c r="AX50" s="48">
        <f t="shared" si="27"/>
        <v>0</v>
      </c>
      <c r="AY50" s="49">
        <f t="shared" si="28"/>
        <v>0</v>
      </c>
      <c r="AZ50" s="50">
        <f t="shared" si="29"/>
        <v>0</v>
      </c>
    </row>
    <row r="51" spans="1:56" hidden="1" outlineLevel="1" x14ac:dyDescent="0.2">
      <c r="A51" s="178"/>
      <c r="B51" s="96">
        <v>16</v>
      </c>
      <c r="C51" s="146"/>
      <c r="D51" s="147"/>
      <c r="E51" s="147"/>
      <c r="F51" s="148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151">
        <f t="shared" si="35"/>
        <v>0</v>
      </c>
      <c r="AL51" s="56">
        <f t="shared" si="30"/>
        <v>0</v>
      </c>
      <c r="AM51" s="57">
        <f t="shared" si="31"/>
        <v>0</v>
      </c>
      <c r="AN51" s="57">
        <f t="shared" si="32"/>
        <v>0</v>
      </c>
      <c r="AO51" s="57">
        <f t="shared" si="33"/>
        <v>0</v>
      </c>
      <c r="AP51" s="57">
        <f>AZ51*3000</f>
        <v>0</v>
      </c>
      <c r="AQ51" s="59">
        <f t="shared" si="34"/>
        <v>0</v>
      </c>
      <c r="AR51" s="60">
        <f t="shared" si="21"/>
        <v>0</v>
      </c>
      <c r="AS51" s="60">
        <f t="shared" si="22"/>
        <v>0</v>
      </c>
      <c r="AT51" s="60">
        <f t="shared" si="23"/>
        <v>0</v>
      </c>
      <c r="AU51" s="60">
        <f t="shared" si="24"/>
        <v>0</v>
      </c>
      <c r="AV51" s="60">
        <f t="shared" si="25"/>
        <v>0</v>
      </c>
      <c r="AW51" s="60">
        <f t="shared" si="26"/>
        <v>0</v>
      </c>
      <c r="AX51" s="60">
        <f t="shared" si="27"/>
        <v>0</v>
      </c>
      <c r="AY51" s="61">
        <f t="shared" si="28"/>
        <v>0</v>
      </c>
      <c r="AZ51" s="62">
        <f t="shared" si="29"/>
        <v>0</v>
      </c>
    </row>
    <row r="52" spans="1:56" hidden="1" outlineLevel="1" x14ac:dyDescent="0.2">
      <c r="A52" s="178"/>
      <c r="B52" s="94">
        <v>17</v>
      </c>
      <c r="C52" s="135"/>
      <c r="D52" s="136"/>
      <c r="E52" s="136"/>
      <c r="F52" s="137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9"/>
      <c r="AK52" s="140">
        <f t="shared" si="35"/>
        <v>0</v>
      </c>
      <c r="AL52" s="45">
        <f t="shared" si="30"/>
        <v>0</v>
      </c>
      <c r="AM52" s="46">
        <f t="shared" si="31"/>
        <v>0</v>
      </c>
      <c r="AN52" s="46">
        <f t="shared" si="32"/>
        <v>0</v>
      </c>
      <c r="AO52" s="46">
        <f t="shared" si="33"/>
        <v>0</v>
      </c>
      <c r="AP52" s="46">
        <f t="shared" ref="AP52:AP60" si="37">AZ52*3000</f>
        <v>0</v>
      </c>
      <c r="AQ52" s="47">
        <f t="shared" si="34"/>
        <v>0</v>
      </c>
      <c r="AR52" s="48">
        <f t="shared" si="21"/>
        <v>0</v>
      </c>
      <c r="AS52" s="48">
        <f t="shared" si="22"/>
        <v>0</v>
      </c>
      <c r="AT52" s="48">
        <f t="shared" si="23"/>
        <v>0</v>
      </c>
      <c r="AU52" s="48">
        <f t="shared" si="24"/>
        <v>0</v>
      </c>
      <c r="AV52" s="48">
        <f t="shared" si="25"/>
        <v>0</v>
      </c>
      <c r="AW52" s="48">
        <f t="shared" si="26"/>
        <v>0</v>
      </c>
      <c r="AX52" s="48">
        <f t="shared" si="27"/>
        <v>0</v>
      </c>
      <c r="AY52" s="49">
        <f t="shared" si="28"/>
        <v>0</v>
      </c>
      <c r="AZ52" s="50">
        <f t="shared" si="29"/>
        <v>0</v>
      </c>
    </row>
    <row r="53" spans="1:56" hidden="1" outlineLevel="1" x14ac:dyDescent="0.2">
      <c r="A53" s="178"/>
      <c r="B53" s="94">
        <v>18</v>
      </c>
      <c r="C53" s="135"/>
      <c r="D53" s="136"/>
      <c r="E53" s="136"/>
      <c r="F53" s="137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9"/>
      <c r="AK53" s="140">
        <f t="shared" si="35"/>
        <v>0</v>
      </c>
      <c r="AL53" s="45">
        <f t="shared" si="30"/>
        <v>0</v>
      </c>
      <c r="AM53" s="46">
        <f t="shared" si="31"/>
        <v>0</v>
      </c>
      <c r="AN53" s="46">
        <f t="shared" si="32"/>
        <v>0</v>
      </c>
      <c r="AO53" s="46">
        <f t="shared" si="33"/>
        <v>0</v>
      </c>
      <c r="AP53" s="46">
        <f t="shared" si="37"/>
        <v>0</v>
      </c>
      <c r="AQ53" s="47">
        <f t="shared" si="34"/>
        <v>0</v>
      </c>
      <c r="AR53" s="48">
        <f t="shared" si="21"/>
        <v>0</v>
      </c>
      <c r="AS53" s="48">
        <f t="shared" si="22"/>
        <v>0</v>
      </c>
      <c r="AT53" s="48">
        <f t="shared" si="23"/>
        <v>0</v>
      </c>
      <c r="AU53" s="48">
        <f t="shared" si="24"/>
        <v>0</v>
      </c>
      <c r="AV53" s="48">
        <f t="shared" si="25"/>
        <v>0</v>
      </c>
      <c r="AW53" s="48">
        <f t="shared" si="26"/>
        <v>0</v>
      </c>
      <c r="AX53" s="48">
        <f t="shared" si="27"/>
        <v>0</v>
      </c>
      <c r="AY53" s="49">
        <f t="shared" si="28"/>
        <v>0</v>
      </c>
      <c r="AZ53" s="50">
        <f t="shared" si="29"/>
        <v>0</v>
      </c>
    </row>
    <row r="54" spans="1:56" hidden="1" outlineLevel="1" x14ac:dyDescent="0.2">
      <c r="A54" s="178"/>
      <c r="B54" s="94">
        <v>19</v>
      </c>
      <c r="C54" s="135"/>
      <c r="D54" s="136"/>
      <c r="E54" s="136"/>
      <c r="F54" s="137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9"/>
      <c r="AK54" s="140">
        <f t="shared" si="35"/>
        <v>0</v>
      </c>
      <c r="AL54" s="45">
        <f t="shared" si="30"/>
        <v>0</v>
      </c>
      <c r="AM54" s="46">
        <f t="shared" si="31"/>
        <v>0</v>
      </c>
      <c r="AN54" s="46">
        <f t="shared" si="32"/>
        <v>0</v>
      </c>
      <c r="AO54" s="46">
        <f t="shared" si="33"/>
        <v>0</v>
      </c>
      <c r="AP54" s="46">
        <f t="shared" si="37"/>
        <v>0</v>
      </c>
      <c r="AQ54" s="47">
        <f t="shared" si="34"/>
        <v>0</v>
      </c>
      <c r="AR54" s="48">
        <f t="shared" si="21"/>
        <v>0</v>
      </c>
      <c r="AS54" s="48">
        <f t="shared" si="22"/>
        <v>0</v>
      </c>
      <c r="AT54" s="48">
        <f t="shared" si="23"/>
        <v>0</v>
      </c>
      <c r="AU54" s="48">
        <f t="shared" si="24"/>
        <v>0</v>
      </c>
      <c r="AV54" s="48">
        <f t="shared" si="25"/>
        <v>0</v>
      </c>
      <c r="AW54" s="48">
        <f t="shared" si="26"/>
        <v>0</v>
      </c>
      <c r="AX54" s="48">
        <f t="shared" si="27"/>
        <v>0</v>
      </c>
      <c r="AY54" s="49">
        <f t="shared" si="28"/>
        <v>0</v>
      </c>
      <c r="AZ54" s="50">
        <f t="shared" si="29"/>
        <v>0</v>
      </c>
    </row>
    <row r="55" spans="1:56" hidden="1" outlineLevel="1" x14ac:dyDescent="0.2">
      <c r="A55" s="178"/>
      <c r="B55" s="97">
        <v>20</v>
      </c>
      <c r="C55" s="152"/>
      <c r="D55" s="153"/>
      <c r="E55" s="153"/>
      <c r="F55" s="154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6"/>
      <c r="AK55" s="157">
        <f t="shared" si="35"/>
        <v>0</v>
      </c>
      <c r="AL55" s="64">
        <f t="shared" si="30"/>
        <v>0</v>
      </c>
      <c r="AM55" s="55">
        <f t="shared" si="31"/>
        <v>0</v>
      </c>
      <c r="AN55" s="54">
        <f t="shared" si="32"/>
        <v>0</v>
      </c>
      <c r="AO55" s="55">
        <f t="shared" si="33"/>
        <v>0</v>
      </c>
      <c r="AP55" s="55">
        <f t="shared" si="37"/>
        <v>0</v>
      </c>
      <c r="AQ55" s="65">
        <f t="shared" si="34"/>
        <v>0</v>
      </c>
      <c r="AR55" s="66">
        <f t="shared" si="21"/>
        <v>0</v>
      </c>
      <c r="AS55" s="66">
        <f t="shared" si="22"/>
        <v>0</v>
      </c>
      <c r="AT55" s="66">
        <f t="shared" si="23"/>
        <v>0</v>
      </c>
      <c r="AU55" s="66">
        <f t="shared" si="24"/>
        <v>0</v>
      </c>
      <c r="AV55" s="66">
        <f t="shared" si="25"/>
        <v>0</v>
      </c>
      <c r="AW55" s="66">
        <f t="shared" si="26"/>
        <v>0</v>
      </c>
      <c r="AX55" s="66">
        <f t="shared" si="27"/>
        <v>0</v>
      </c>
      <c r="AY55" s="67">
        <f t="shared" si="28"/>
        <v>0</v>
      </c>
      <c r="AZ55" s="68">
        <f t="shared" si="29"/>
        <v>0</v>
      </c>
    </row>
    <row r="56" spans="1:56" hidden="1" outlineLevel="1" x14ac:dyDescent="0.2">
      <c r="A56" s="178"/>
      <c r="B56" s="96">
        <v>21</v>
      </c>
      <c r="C56" s="146"/>
      <c r="D56" s="147"/>
      <c r="E56" s="147"/>
      <c r="F56" s="148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50"/>
      <c r="AK56" s="151">
        <f t="shared" si="35"/>
        <v>0</v>
      </c>
      <c r="AL56" s="56">
        <f t="shared" si="30"/>
        <v>0</v>
      </c>
      <c r="AM56" s="57">
        <f t="shared" si="31"/>
        <v>0</v>
      </c>
      <c r="AN56" s="58">
        <f t="shared" si="32"/>
        <v>0</v>
      </c>
      <c r="AO56" s="57">
        <f t="shared" si="33"/>
        <v>0</v>
      </c>
      <c r="AP56" s="57">
        <f t="shared" si="37"/>
        <v>0</v>
      </c>
      <c r="AQ56" s="59">
        <f t="shared" si="34"/>
        <v>0</v>
      </c>
      <c r="AR56" s="60">
        <f t="shared" si="21"/>
        <v>0</v>
      </c>
      <c r="AS56" s="60">
        <f t="shared" si="22"/>
        <v>0</v>
      </c>
      <c r="AT56" s="60">
        <f t="shared" si="23"/>
        <v>0</v>
      </c>
      <c r="AU56" s="60">
        <f t="shared" si="24"/>
        <v>0</v>
      </c>
      <c r="AV56" s="60">
        <f t="shared" si="25"/>
        <v>0</v>
      </c>
      <c r="AW56" s="60">
        <f t="shared" si="26"/>
        <v>0</v>
      </c>
      <c r="AX56" s="60">
        <f t="shared" si="27"/>
        <v>0</v>
      </c>
      <c r="AY56" s="61">
        <f t="shared" si="28"/>
        <v>0</v>
      </c>
      <c r="AZ56" s="62">
        <f t="shared" si="29"/>
        <v>0</v>
      </c>
    </row>
    <row r="57" spans="1:56" hidden="1" outlineLevel="1" x14ac:dyDescent="0.2">
      <c r="A57" s="178"/>
      <c r="B57" s="94">
        <v>22</v>
      </c>
      <c r="C57" s="135"/>
      <c r="D57" s="136"/>
      <c r="E57" s="136"/>
      <c r="F57" s="137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9"/>
      <c r="AK57" s="140">
        <f t="shared" si="35"/>
        <v>0</v>
      </c>
      <c r="AL57" s="45">
        <f t="shared" si="30"/>
        <v>0</v>
      </c>
      <c r="AM57" s="46">
        <f t="shared" si="31"/>
        <v>0</v>
      </c>
      <c r="AN57" s="46">
        <f t="shared" si="32"/>
        <v>0</v>
      </c>
      <c r="AO57" s="46">
        <f t="shared" si="33"/>
        <v>0</v>
      </c>
      <c r="AP57" s="46">
        <f t="shared" si="37"/>
        <v>0</v>
      </c>
      <c r="AQ57" s="47">
        <f t="shared" si="34"/>
        <v>0</v>
      </c>
      <c r="AR57" s="48">
        <f t="shared" si="21"/>
        <v>0</v>
      </c>
      <c r="AS57" s="48">
        <f t="shared" si="22"/>
        <v>0</v>
      </c>
      <c r="AT57" s="48">
        <f t="shared" si="23"/>
        <v>0</v>
      </c>
      <c r="AU57" s="48">
        <f t="shared" si="24"/>
        <v>0</v>
      </c>
      <c r="AV57" s="48">
        <f t="shared" si="25"/>
        <v>0</v>
      </c>
      <c r="AW57" s="48">
        <f t="shared" si="26"/>
        <v>0</v>
      </c>
      <c r="AX57" s="48">
        <f t="shared" si="27"/>
        <v>0</v>
      </c>
      <c r="AY57" s="49">
        <f t="shared" si="28"/>
        <v>0</v>
      </c>
      <c r="AZ57" s="50">
        <f t="shared" si="29"/>
        <v>0</v>
      </c>
    </row>
    <row r="58" spans="1:56" hidden="1" outlineLevel="1" x14ac:dyDescent="0.2">
      <c r="A58" s="178"/>
      <c r="B58" s="94">
        <v>23</v>
      </c>
      <c r="C58" s="135"/>
      <c r="D58" s="136"/>
      <c r="E58" s="136"/>
      <c r="F58" s="137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9"/>
      <c r="AK58" s="140">
        <f t="shared" si="35"/>
        <v>0</v>
      </c>
      <c r="AL58" s="45">
        <f t="shared" si="30"/>
        <v>0</v>
      </c>
      <c r="AM58" s="46">
        <f t="shared" si="31"/>
        <v>0</v>
      </c>
      <c r="AN58" s="46">
        <f t="shared" si="32"/>
        <v>0</v>
      </c>
      <c r="AO58" s="46">
        <f t="shared" si="33"/>
        <v>0</v>
      </c>
      <c r="AP58" s="46">
        <f t="shared" si="37"/>
        <v>0</v>
      </c>
      <c r="AQ58" s="47">
        <f t="shared" si="34"/>
        <v>0</v>
      </c>
      <c r="AR58" s="48">
        <f t="shared" si="21"/>
        <v>0</v>
      </c>
      <c r="AS58" s="48">
        <f t="shared" si="22"/>
        <v>0</v>
      </c>
      <c r="AT58" s="48">
        <f t="shared" si="23"/>
        <v>0</v>
      </c>
      <c r="AU58" s="48">
        <f t="shared" si="24"/>
        <v>0</v>
      </c>
      <c r="AV58" s="48">
        <f t="shared" si="25"/>
        <v>0</v>
      </c>
      <c r="AW58" s="48">
        <f t="shared" si="26"/>
        <v>0</v>
      </c>
      <c r="AX58" s="48">
        <f t="shared" si="27"/>
        <v>0</v>
      </c>
      <c r="AY58" s="49">
        <f t="shared" si="28"/>
        <v>0</v>
      </c>
      <c r="AZ58" s="50">
        <f t="shared" si="29"/>
        <v>0</v>
      </c>
    </row>
    <row r="59" spans="1:56" hidden="1" outlineLevel="1" x14ac:dyDescent="0.2">
      <c r="A59" s="178"/>
      <c r="B59" s="94">
        <v>24</v>
      </c>
      <c r="C59" s="135"/>
      <c r="D59" s="136"/>
      <c r="E59" s="136"/>
      <c r="F59" s="137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9"/>
      <c r="AK59" s="140">
        <f t="shared" si="35"/>
        <v>0</v>
      </c>
      <c r="AL59" s="45">
        <f t="shared" si="30"/>
        <v>0</v>
      </c>
      <c r="AM59" s="46">
        <f t="shared" si="31"/>
        <v>0</v>
      </c>
      <c r="AN59" s="46">
        <f t="shared" si="32"/>
        <v>0</v>
      </c>
      <c r="AO59" s="46">
        <f t="shared" si="33"/>
        <v>0</v>
      </c>
      <c r="AP59" s="46">
        <f t="shared" si="37"/>
        <v>0</v>
      </c>
      <c r="AQ59" s="47">
        <f t="shared" si="34"/>
        <v>0</v>
      </c>
      <c r="AR59" s="48">
        <f t="shared" si="21"/>
        <v>0</v>
      </c>
      <c r="AS59" s="48">
        <f t="shared" si="22"/>
        <v>0</v>
      </c>
      <c r="AT59" s="48">
        <f t="shared" si="23"/>
        <v>0</v>
      </c>
      <c r="AU59" s="48">
        <f t="shared" si="24"/>
        <v>0</v>
      </c>
      <c r="AV59" s="48">
        <f t="shared" si="25"/>
        <v>0</v>
      </c>
      <c r="AW59" s="48">
        <f t="shared" si="26"/>
        <v>0</v>
      </c>
      <c r="AX59" s="48">
        <f t="shared" si="27"/>
        <v>0</v>
      </c>
      <c r="AY59" s="49">
        <f t="shared" si="28"/>
        <v>0</v>
      </c>
      <c r="AZ59" s="50">
        <f t="shared" si="29"/>
        <v>0</v>
      </c>
    </row>
    <row r="60" spans="1:56" ht="20.5" hidden="1" outlineLevel="1" thickBot="1" x14ac:dyDescent="0.25">
      <c r="A60" s="178"/>
      <c r="B60" s="97">
        <v>25</v>
      </c>
      <c r="C60" s="152"/>
      <c r="D60" s="153"/>
      <c r="E60" s="153"/>
      <c r="F60" s="154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6"/>
      <c r="AK60" s="157">
        <f t="shared" si="35"/>
        <v>0</v>
      </c>
      <c r="AL60" s="64">
        <f t="shared" si="30"/>
        <v>0</v>
      </c>
      <c r="AM60" s="55">
        <f t="shared" si="31"/>
        <v>0</v>
      </c>
      <c r="AN60" s="55">
        <f t="shared" si="32"/>
        <v>0</v>
      </c>
      <c r="AO60" s="55">
        <f t="shared" si="33"/>
        <v>0</v>
      </c>
      <c r="AP60" s="55">
        <f t="shared" si="37"/>
        <v>0</v>
      </c>
      <c r="AQ60" s="65">
        <f t="shared" si="34"/>
        <v>0</v>
      </c>
      <c r="AR60" s="66">
        <f t="shared" si="21"/>
        <v>0</v>
      </c>
      <c r="AS60" s="66">
        <f t="shared" si="22"/>
        <v>0</v>
      </c>
      <c r="AT60" s="66">
        <f t="shared" si="23"/>
        <v>0</v>
      </c>
      <c r="AU60" s="66">
        <f t="shared" si="24"/>
        <v>0</v>
      </c>
      <c r="AV60" s="66">
        <f t="shared" si="25"/>
        <v>0</v>
      </c>
      <c r="AW60" s="66">
        <f t="shared" si="26"/>
        <v>0</v>
      </c>
      <c r="AX60" s="66">
        <f t="shared" si="27"/>
        <v>0</v>
      </c>
      <c r="AY60" s="67">
        <f t="shared" si="28"/>
        <v>0</v>
      </c>
      <c r="AZ60" s="68">
        <f t="shared" si="29"/>
        <v>0</v>
      </c>
    </row>
    <row r="61" spans="1:56" ht="20.5" collapsed="1" thickBot="1" x14ac:dyDescent="0.25">
      <c r="A61" s="178"/>
      <c r="B61" s="98" t="s">
        <v>71</v>
      </c>
      <c r="C61" s="69"/>
      <c r="D61" s="70"/>
      <c r="E61" s="70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5"/>
      <c r="AL61" s="72"/>
      <c r="AM61" s="72"/>
      <c r="AN61" s="72"/>
      <c r="AO61" s="72"/>
      <c r="AP61" s="72"/>
      <c r="AQ61" s="73"/>
      <c r="AR61" s="73"/>
      <c r="AS61" s="73"/>
      <c r="AT61" s="73"/>
      <c r="AU61" s="73"/>
      <c r="AV61" s="73"/>
      <c r="AW61" s="73"/>
      <c r="AX61" s="73"/>
      <c r="AY61" s="73"/>
      <c r="AZ61" s="74"/>
    </row>
    <row r="62" spans="1:56" ht="21" thickTop="1" thickBot="1" x14ac:dyDescent="0.25">
      <c r="A62" s="179"/>
      <c r="B62" s="185" t="s">
        <v>72</v>
      </c>
      <c r="C62" s="186"/>
      <c r="D62" s="186"/>
      <c r="E62" s="186"/>
      <c r="F62" s="99">
        <f t="shared" ref="F62:AI62" si="38">COUNTA(F36:F61)</f>
        <v>0</v>
      </c>
      <c r="G62" s="100">
        <f t="shared" si="38"/>
        <v>0</v>
      </c>
      <c r="H62" s="100">
        <f t="shared" si="38"/>
        <v>0</v>
      </c>
      <c r="I62" s="100">
        <f t="shared" si="38"/>
        <v>0</v>
      </c>
      <c r="J62" s="100">
        <f t="shared" si="38"/>
        <v>0</v>
      </c>
      <c r="K62" s="100">
        <f t="shared" si="38"/>
        <v>0</v>
      </c>
      <c r="L62" s="100">
        <f t="shared" si="38"/>
        <v>0</v>
      </c>
      <c r="M62" s="100">
        <f t="shared" si="38"/>
        <v>0</v>
      </c>
      <c r="N62" s="100">
        <f t="shared" si="38"/>
        <v>0</v>
      </c>
      <c r="O62" s="100">
        <f t="shared" si="38"/>
        <v>0</v>
      </c>
      <c r="P62" s="100">
        <f t="shared" si="38"/>
        <v>0</v>
      </c>
      <c r="Q62" s="100">
        <f t="shared" si="38"/>
        <v>0</v>
      </c>
      <c r="R62" s="100">
        <f t="shared" si="38"/>
        <v>0</v>
      </c>
      <c r="S62" s="100">
        <f t="shared" si="38"/>
        <v>0</v>
      </c>
      <c r="T62" s="100">
        <f t="shared" si="38"/>
        <v>0</v>
      </c>
      <c r="U62" s="100">
        <f t="shared" si="38"/>
        <v>0</v>
      </c>
      <c r="V62" s="100">
        <f t="shared" si="38"/>
        <v>0</v>
      </c>
      <c r="W62" s="100">
        <f t="shared" si="38"/>
        <v>0</v>
      </c>
      <c r="X62" s="100">
        <f t="shared" si="38"/>
        <v>0</v>
      </c>
      <c r="Y62" s="100">
        <f t="shared" si="38"/>
        <v>0</v>
      </c>
      <c r="Z62" s="100">
        <f t="shared" si="38"/>
        <v>0</v>
      </c>
      <c r="AA62" s="100">
        <f t="shared" si="38"/>
        <v>0</v>
      </c>
      <c r="AB62" s="100">
        <f t="shared" si="38"/>
        <v>0</v>
      </c>
      <c r="AC62" s="100">
        <f t="shared" si="38"/>
        <v>0</v>
      </c>
      <c r="AD62" s="100">
        <f t="shared" si="38"/>
        <v>0</v>
      </c>
      <c r="AE62" s="100">
        <f t="shared" si="38"/>
        <v>0</v>
      </c>
      <c r="AF62" s="100">
        <f t="shared" si="38"/>
        <v>0</v>
      </c>
      <c r="AG62" s="100">
        <f t="shared" si="38"/>
        <v>0</v>
      </c>
      <c r="AH62" s="100">
        <f t="shared" si="38"/>
        <v>0</v>
      </c>
      <c r="AI62" s="100">
        <f t="shared" si="38"/>
        <v>0</v>
      </c>
      <c r="AJ62" s="101">
        <f>COUNTA(AJ36:AJ61)</f>
        <v>0</v>
      </c>
      <c r="AK62" s="3">
        <f t="shared" ref="AK62:AY62" si="39">SUM(AK36:AK61)</f>
        <v>0</v>
      </c>
      <c r="AL62" s="3">
        <f t="shared" si="39"/>
        <v>0</v>
      </c>
      <c r="AM62" s="3">
        <f t="shared" si="39"/>
        <v>0</v>
      </c>
      <c r="AN62" s="3">
        <f t="shared" si="39"/>
        <v>0</v>
      </c>
      <c r="AO62" s="3">
        <f t="shared" si="39"/>
        <v>0</v>
      </c>
      <c r="AP62" s="3">
        <f t="shared" si="39"/>
        <v>0</v>
      </c>
      <c r="AQ62" s="77">
        <f t="shared" si="39"/>
        <v>0</v>
      </c>
      <c r="AR62" s="78">
        <f t="shared" si="39"/>
        <v>0</v>
      </c>
      <c r="AS62" s="78">
        <f t="shared" si="39"/>
        <v>0</v>
      </c>
      <c r="AT62" s="78">
        <f t="shared" si="39"/>
        <v>0</v>
      </c>
      <c r="AU62" s="78">
        <f t="shared" si="39"/>
        <v>0</v>
      </c>
      <c r="AV62" s="78">
        <f t="shared" si="39"/>
        <v>0</v>
      </c>
      <c r="AW62" s="78">
        <f t="shared" si="39"/>
        <v>0</v>
      </c>
      <c r="AX62" s="78">
        <f t="shared" si="39"/>
        <v>0</v>
      </c>
      <c r="AY62" s="79">
        <f t="shared" si="39"/>
        <v>0</v>
      </c>
      <c r="AZ62" s="3">
        <f>SUM(AZ36:AZ61)</f>
        <v>0</v>
      </c>
    </row>
    <row r="63" spans="1:56" x14ac:dyDescent="0.2">
      <c r="A63" s="177" t="s">
        <v>91</v>
      </c>
      <c r="B63" s="93">
        <v>1</v>
      </c>
      <c r="C63" s="129"/>
      <c r="D63" s="130"/>
      <c r="E63" s="130"/>
      <c r="F63" s="131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3"/>
      <c r="AK63" s="134">
        <f>COUNTA(F63:AJ63)</f>
        <v>0</v>
      </c>
      <c r="AL63" s="36">
        <f>AM63</f>
        <v>0</v>
      </c>
      <c r="AM63" s="37">
        <f>AO63-AN63</f>
        <v>0</v>
      </c>
      <c r="AN63" s="37">
        <f>SUM(AQ63*BD$65,AR63*BD$66,AS63*BD$67,AT63*BD$68,AU63*BD$69,AV63*BD$70,AW63*BD$71,AX63*BD$72,AY63*BD$73)</f>
        <v>0</v>
      </c>
      <c r="AO63" s="37">
        <f>SUM(AQ63*BC$65,AR63*BC$66,AS63*BC$67,AT63*BC$68,AU63*BC$69,AV63*BC$70,AW63*BC$71,AX63*BC$72,AY63*BC$73)</f>
        <v>0</v>
      </c>
      <c r="AP63" s="37">
        <f t="shared" ref="AP63:AP77" si="40">AZ63*3000</f>
        <v>0</v>
      </c>
      <c r="AQ63" s="38">
        <f>COUNTIF(F63:AJ63,"1")</f>
        <v>0</v>
      </c>
      <c r="AR63" s="39">
        <f t="shared" ref="AR63:AR87" si="41">COUNTIF(F63:AJ63,"1.5")</f>
        <v>0</v>
      </c>
      <c r="AS63" s="39">
        <f t="shared" ref="AS63:AS87" si="42">COUNTIF(F63:AJ63,"2")</f>
        <v>0</v>
      </c>
      <c r="AT63" s="39">
        <f t="shared" ref="AT63:AT87" si="43">COUNTIF(F63:AJ63,"2.5")</f>
        <v>0</v>
      </c>
      <c r="AU63" s="39">
        <f t="shared" ref="AU63:AU87" si="44">COUNTIF(F63:AJ63,"3")</f>
        <v>0</v>
      </c>
      <c r="AV63" s="39">
        <f t="shared" ref="AV63:AV87" si="45">COUNTIF(F63:AJ63,"3.5")</f>
        <v>0</v>
      </c>
      <c r="AW63" s="39">
        <f t="shared" ref="AW63:AW87" si="46">COUNTIF(F63:AJ63,"4")</f>
        <v>0</v>
      </c>
      <c r="AX63" s="39">
        <f t="shared" ref="AX63:AX87" si="47">COUNTIF(F63:AJ63,"4.5")</f>
        <v>0</v>
      </c>
      <c r="AY63" s="40">
        <f t="shared" ref="AY63:AY87" si="48">COUNTIF(F63:AJ63,"5")</f>
        <v>0</v>
      </c>
      <c r="AZ63" s="41">
        <f t="shared" ref="AZ63:AZ87" si="49">SUM(AQ63:AY63)</f>
        <v>0</v>
      </c>
      <c r="BB63" s="42" t="s">
        <v>92</v>
      </c>
      <c r="BC63" s="43"/>
      <c r="BD63" s="44"/>
    </row>
    <row r="64" spans="1:56" x14ac:dyDescent="0.2">
      <c r="A64" s="178"/>
      <c r="B64" s="94">
        <v>2</v>
      </c>
      <c r="C64" s="135"/>
      <c r="D64" s="136"/>
      <c r="E64" s="136"/>
      <c r="F64" s="137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9"/>
      <c r="AK64" s="140">
        <f>COUNTA(F64:AJ64)</f>
        <v>0</v>
      </c>
      <c r="AL64" s="45">
        <f t="shared" ref="AL64:AL87" si="50">AM64</f>
        <v>0</v>
      </c>
      <c r="AM64" s="46">
        <f t="shared" ref="AM64:AM87" si="51">AO64-AN64</f>
        <v>0</v>
      </c>
      <c r="AN64" s="46">
        <f t="shared" ref="AN64:AN87" si="52">SUM(AQ64*BD$65,AR64*BD$66,AS64*BD$67,AT64*BD$68,AU64*BD$69,AV64*BD$70,AW64*BD$71,AX64*BD$72,AY64*BD$73)</f>
        <v>0</v>
      </c>
      <c r="AO64" s="46">
        <f t="shared" ref="AO64:AO87" si="53">SUM(AQ64*BC$65,AR64*BC$66,AS64*BC$67,AT64*BC$68,AU64*BC$69,AV64*BC$70,AW64*BC$71,AX64*BC$72,AY64*BC$73)</f>
        <v>0</v>
      </c>
      <c r="AP64" s="46">
        <f t="shared" si="40"/>
        <v>0</v>
      </c>
      <c r="AQ64" s="47">
        <f t="shared" ref="AQ64:AQ87" si="54">COUNTIF(F64:AJ64,"1")</f>
        <v>0</v>
      </c>
      <c r="AR64" s="48">
        <f t="shared" si="41"/>
        <v>0</v>
      </c>
      <c r="AS64" s="48">
        <f t="shared" si="42"/>
        <v>0</v>
      </c>
      <c r="AT64" s="48">
        <f t="shared" si="43"/>
        <v>0</v>
      </c>
      <c r="AU64" s="48">
        <f t="shared" si="44"/>
        <v>0</v>
      </c>
      <c r="AV64" s="48">
        <f t="shared" si="45"/>
        <v>0</v>
      </c>
      <c r="AW64" s="48">
        <f t="shared" si="46"/>
        <v>0</v>
      </c>
      <c r="AX64" s="48">
        <f t="shared" si="47"/>
        <v>0</v>
      </c>
      <c r="AY64" s="49">
        <f t="shared" si="48"/>
        <v>0</v>
      </c>
      <c r="AZ64" s="50">
        <f t="shared" si="49"/>
        <v>0</v>
      </c>
      <c r="BB64" s="51" t="s">
        <v>14</v>
      </c>
      <c r="BC64" s="51" t="s">
        <v>60</v>
      </c>
      <c r="BD64" s="52" t="s">
        <v>61</v>
      </c>
    </row>
    <row r="65" spans="1:56" x14ac:dyDescent="0.2">
      <c r="A65" s="178"/>
      <c r="B65" s="94">
        <v>3</v>
      </c>
      <c r="C65" s="135"/>
      <c r="D65" s="136"/>
      <c r="E65" s="136"/>
      <c r="F65" s="137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9"/>
      <c r="AK65" s="140">
        <f t="shared" ref="AK65:AK87" si="55">COUNTA(F65:AJ65)</f>
        <v>0</v>
      </c>
      <c r="AL65" s="45">
        <f t="shared" si="50"/>
        <v>0</v>
      </c>
      <c r="AM65" s="46">
        <f t="shared" si="51"/>
        <v>0</v>
      </c>
      <c r="AN65" s="46">
        <f t="shared" si="52"/>
        <v>0</v>
      </c>
      <c r="AO65" s="46">
        <f t="shared" si="53"/>
        <v>0</v>
      </c>
      <c r="AP65" s="46">
        <f t="shared" si="40"/>
        <v>0</v>
      </c>
      <c r="AQ65" s="47">
        <f t="shared" si="54"/>
        <v>0</v>
      </c>
      <c r="AR65" s="48">
        <f t="shared" si="41"/>
        <v>0</v>
      </c>
      <c r="AS65" s="48">
        <f t="shared" si="42"/>
        <v>0</v>
      </c>
      <c r="AT65" s="48">
        <f t="shared" si="43"/>
        <v>0</v>
      </c>
      <c r="AU65" s="48">
        <f t="shared" si="44"/>
        <v>0</v>
      </c>
      <c r="AV65" s="48">
        <f t="shared" si="45"/>
        <v>0</v>
      </c>
      <c r="AW65" s="48">
        <f t="shared" si="46"/>
        <v>0</v>
      </c>
      <c r="AX65" s="48">
        <f t="shared" si="47"/>
        <v>0</v>
      </c>
      <c r="AY65" s="49">
        <f t="shared" si="48"/>
        <v>0</v>
      </c>
      <c r="AZ65" s="50">
        <f t="shared" si="49"/>
        <v>0</v>
      </c>
      <c r="BB65" s="102" t="s">
        <v>62</v>
      </c>
      <c r="BC65" s="103">
        <v>1500</v>
      </c>
      <c r="BD65" s="53">
        <f t="shared" ref="BD65:BD73" si="56">IF(BC65&gt;3000,BC65-3000,0)</f>
        <v>0</v>
      </c>
    </row>
    <row r="66" spans="1:56" x14ac:dyDescent="0.2">
      <c r="A66" s="178"/>
      <c r="B66" s="94">
        <v>4</v>
      </c>
      <c r="C66" s="135"/>
      <c r="D66" s="136"/>
      <c r="E66" s="136"/>
      <c r="F66" s="137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9"/>
      <c r="AK66" s="140">
        <f t="shared" si="55"/>
        <v>0</v>
      </c>
      <c r="AL66" s="45">
        <f t="shared" si="50"/>
        <v>0</v>
      </c>
      <c r="AM66" s="46">
        <f t="shared" si="51"/>
        <v>0</v>
      </c>
      <c r="AN66" s="46">
        <f t="shared" si="52"/>
        <v>0</v>
      </c>
      <c r="AO66" s="46">
        <f t="shared" si="53"/>
        <v>0</v>
      </c>
      <c r="AP66" s="46">
        <f t="shared" si="40"/>
        <v>0</v>
      </c>
      <c r="AQ66" s="47">
        <f t="shared" si="54"/>
        <v>0</v>
      </c>
      <c r="AR66" s="48">
        <f t="shared" si="41"/>
        <v>0</v>
      </c>
      <c r="AS66" s="48">
        <f t="shared" si="42"/>
        <v>0</v>
      </c>
      <c r="AT66" s="48">
        <f t="shared" si="43"/>
        <v>0</v>
      </c>
      <c r="AU66" s="48">
        <f t="shared" si="44"/>
        <v>0</v>
      </c>
      <c r="AV66" s="48">
        <f t="shared" si="45"/>
        <v>0</v>
      </c>
      <c r="AW66" s="48">
        <f t="shared" si="46"/>
        <v>0</v>
      </c>
      <c r="AX66" s="48">
        <f t="shared" si="47"/>
        <v>0</v>
      </c>
      <c r="AY66" s="49">
        <f t="shared" si="48"/>
        <v>0</v>
      </c>
      <c r="AZ66" s="50">
        <f t="shared" si="49"/>
        <v>0</v>
      </c>
      <c r="BB66" s="102" t="s">
        <v>63</v>
      </c>
      <c r="BC66" s="103">
        <v>1500</v>
      </c>
      <c r="BD66" s="53">
        <f t="shared" si="56"/>
        <v>0</v>
      </c>
    </row>
    <row r="67" spans="1:56" x14ac:dyDescent="0.2">
      <c r="A67" s="178"/>
      <c r="B67" s="95">
        <v>5</v>
      </c>
      <c r="C67" s="141"/>
      <c r="D67" s="142"/>
      <c r="E67" s="142"/>
      <c r="F67" s="143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5"/>
      <c r="AK67" s="140">
        <f t="shared" si="55"/>
        <v>0</v>
      </c>
      <c r="AL67" s="45">
        <f t="shared" si="50"/>
        <v>0</v>
      </c>
      <c r="AM67" s="46">
        <f t="shared" si="51"/>
        <v>0</v>
      </c>
      <c r="AN67" s="46">
        <f t="shared" si="52"/>
        <v>0</v>
      </c>
      <c r="AO67" s="46">
        <f t="shared" si="53"/>
        <v>0</v>
      </c>
      <c r="AP67" s="46">
        <f t="shared" si="40"/>
        <v>0</v>
      </c>
      <c r="AQ67" s="47">
        <f t="shared" si="54"/>
        <v>0</v>
      </c>
      <c r="AR67" s="48">
        <f t="shared" si="41"/>
        <v>0</v>
      </c>
      <c r="AS67" s="48">
        <f t="shared" si="42"/>
        <v>0</v>
      </c>
      <c r="AT67" s="48">
        <f t="shared" si="43"/>
        <v>0</v>
      </c>
      <c r="AU67" s="48">
        <f t="shared" si="44"/>
        <v>0</v>
      </c>
      <c r="AV67" s="48">
        <f t="shared" si="45"/>
        <v>0</v>
      </c>
      <c r="AW67" s="48">
        <f t="shared" si="46"/>
        <v>0</v>
      </c>
      <c r="AX67" s="48">
        <f t="shared" si="47"/>
        <v>0</v>
      </c>
      <c r="AY67" s="49">
        <f t="shared" si="48"/>
        <v>0</v>
      </c>
      <c r="AZ67" s="50">
        <f t="shared" si="49"/>
        <v>0</v>
      </c>
      <c r="BB67" s="102" t="s">
        <v>64</v>
      </c>
      <c r="BC67" s="103">
        <v>1500</v>
      </c>
      <c r="BD67" s="53">
        <f t="shared" si="56"/>
        <v>0</v>
      </c>
    </row>
    <row r="68" spans="1:56" x14ac:dyDescent="0.2">
      <c r="A68" s="178"/>
      <c r="B68" s="96">
        <v>6</v>
      </c>
      <c r="C68" s="146"/>
      <c r="D68" s="147"/>
      <c r="E68" s="147"/>
      <c r="F68" s="148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50"/>
      <c r="AK68" s="151">
        <f t="shared" si="55"/>
        <v>0</v>
      </c>
      <c r="AL68" s="56">
        <f t="shared" si="50"/>
        <v>0</v>
      </c>
      <c r="AM68" s="57">
        <f t="shared" si="51"/>
        <v>0</v>
      </c>
      <c r="AN68" s="57">
        <f t="shared" si="52"/>
        <v>0</v>
      </c>
      <c r="AO68" s="57">
        <f t="shared" si="53"/>
        <v>0</v>
      </c>
      <c r="AP68" s="57">
        <f t="shared" si="40"/>
        <v>0</v>
      </c>
      <c r="AQ68" s="59">
        <f t="shared" si="54"/>
        <v>0</v>
      </c>
      <c r="AR68" s="60">
        <f t="shared" si="41"/>
        <v>0</v>
      </c>
      <c r="AS68" s="60">
        <f t="shared" si="42"/>
        <v>0</v>
      </c>
      <c r="AT68" s="60">
        <f t="shared" si="43"/>
        <v>0</v>
      </c>
      <c r="AU68" s="60">
        <f t="shared" si="44"/>
        <v>0</v>
      </c>
      <c r="AV68" s="60">
        <f t="shared" si="45"/>
        <v>0</v>
      </c>
      <c r="AW68" s="60">
        <f t="shared" si="46"/>
        <v>0</v>
      </c>
      <c r="AX68" s="60">
        <f t="shared" si="47"/>
        <v>0</v>
      </c>
      <c r="AY68" s="61">
        <f t="shared" si="48"/>
        <v>0</v>
      </c>
      <c r="AZ68" s="62">
        <f t="shared" si="49"/>
        <v>0</v>
      </c>
      <c r="BB68" s="102" t="s">
        <v>65</v>
      </c>
      <c r="BC68" s="103">
        <v>2000</v>
      </c>
      <c r="BD68" s="53">
        <f t="shared" si="56"/>
        <v>0</v>
      </c>
    </row>
    <row r="69" spans="1:56" x14ac:dyDescent="0.2">
      <c r="A69" s="178"/>
      <c r="B69" s="94">
        <v>7</v>
      </c>
      <c r="C69" s="135"/>
      <c r="D69" s="136"/>
      <c r="E69" s="136"/>
      <c r="F69" s="137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9"/>
      <c r="AK69" s="140">
        <f t="shared" si="55"/>
        <v>0</v>
      </c>
      <c r="AL69" s="45">
        <f t="shared" si="50"/>
        <v>0</v>
      </c>
      <c r="AM69" s="46">
        <f t="shared" si="51"/>
        <v>0</v>
      </c>
      <c r="AN69" s="46">
        <f t="shared" si="52"/>
        <v>0</v>
      </c>
      <c r="AO69" s="46">
        <f t="shared" si="53"/>
        <v>0</v>
      </c>
      <c r="AP69" s="46">
        <f t="shared" si="40"/>
        <v>0</v>
      </c>
      <c r="AQ69" s="47">
        <f t="shared" si="54"/>
        <v>0</v>
      </c>
      <c r="AR69" s="48">
        <f t="shared" si="41"/>
        <v>0</v>
      </c>
      <c r="AS69" s="48">
        <f t="shared" si="42"/>
        <v>0</v>
      </c>
      <c r="AT69" s="48">
        <f t="shared" si="43"/>
        <v>0</v>
      </c>
      <c r="AU69" s="48">
        <f t="shared" si="44"/>
        <v>0</v>
      </c>
      <c r="AV69" s="48">
        <f t="shared" si="45"/>
        <v>0</v>
      </c>
      <c r="AW69" s="48">
        <f t="shared" si="46"/>
        <v>0</v>
      </c>
      <c r="AX69" s="48">
        <f t="shared" si="47"/>
        <v>0</v>
      </c>
      <c r="AY69" s="49">
        <f t="shared" si="48"/>
        <v>0</v>
      </c>
      <c r="AZ69" s="50">
        <f t="shared" si="49"/>
        <v>0</v>
      </c>
      <c r="BB69" s="102" t="s">
        <v>66</v>
      </c>
      <c r="BC69" s="103">
        <v>2500</v>
      </c>
      <c r="BD69" s="53">
        <f t="shared" si="56"/>
        <v>0</v>
      </c>
    </row>
    <row r="70" spans="1:56" x14ac:dyDescent="0.2">
      <c r="A70" s="178"/>
      <c r="B70" s="94">
        <v>8</v>
      </c>
      <c r="C70" s="135"/>
      <c r="D70" s="136"/>
      <c r="E70" s="136"/>
      <c r="F70" s="137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9"/>
      <c r="AK70" s="140">
        <f t="shared" si="55"/>
        <v>0</v>
      </c>
      <c r="AL70" s="45">
        <f t="shared" si="50"/>
        <v>0</v>
      </c>
      <c r="AM70" s="46">
        <f t="shared" si="51"/>
        <v>0</v>
      </c>
      <c r="AN70" s="46">
        <f t="shared" si="52"/>
        <v>0</v>
      </c>
      <c r="AO70" s="46">
        <f t="shared" si="53"/>
        <v>0</v>
      </c>
      <c r="AP70" s="46">
        <f t="shared" si="40"/>
        <v>0</v>
      </c>
      <c r="AQ70" s="47">
        <f t="shared" si="54"/>
        <v>0</v>
      </c>
      <c r="AR70" s="48">
        <f t="shared" si="41"/>
        <v>0</v>
      </c>
      <c r="AS70" s="48">
        <f t="shared" si="42"/>
        <v>0</v>
      </c>
      <c r="AT70" s="48">
        <f t="shared" si="43"/>
        <v>0</v>
      </c>
      <c r="AU70" s="48">
        <f t="shared" si="44"/>
        <v>0</v>
      </c>
      <c r="AV70" s="48">
        <f t="shared" si="45"/>
        <v>0</v>
      </c>
      <c r="AW70" s="48">
        <f t="shared" si="46"/>
        <v>0</v>
      </c>
      <c r="AX70" s="48">
        <f t="shared" si="47"/>
        <v>0</v>
      </c>
      <c r="AY70" s="49">
        <f t="shared" si="48"/>
        <v>0</v>
      </c>
      <c r="AZ70" s="50">
        <f t="shared" si="49"/>
        <v>0</v>
      </c>
      <c r="BB70" s="102" t="s">
        <v>67</v>
      </c>
      <c r="BC70" s="103">
        <v>3000</v>
      </c>
      <c r="BD70" s="53">
        <f t="shared" si="56"/>
        <v>0</v>
      </c>
    </row>
    <row r="71" spans="1:56" x14ac:dyDescent="0.2">
      <c r="A71" s="178"/>
      <c r="B71" s="94">
        <v>9</v>
      </c>
      <c r="C71" s="135"/>
      <c r="D71" s="136"/>
      <c r="E71" s="136"/>
      <c r="F71" s="137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9"/>
      <c r="AK71" s="140">
        <f t="shared" si="55"/>
        <v>0</v>
      </c>
      <c r="AL71" s="45">
        <f t="shared" si="50"/>
        <v>0</v>
      </c>
      <c r="AM71" s="46">
        <f t="shared" si="51"/>
        <v>0</v>
      </c>
      <c r="AN71" s="46">
        <f t="shared" si="52"/>
        <v>0</v>
      </c>
      <c r="AO71" s="46">
        <f t="shared" si="53"/>
        <v>0</v>
      </c>
      <c r="AP71" s="46">
        <f t="shared" si="40"/>
        <v>0</v>
      </c>
      <c r="AQ71" s="47">
        <f t="shared" si="54"/>
        <v>0</v>
      </c>
      <c r="AR71" s="48">
        <f t="shared" si="41"/>
        <v>0</v>
      </c>
      <c r="AS71" s="48">
        <f t="shared" si="42"/>
        <v>0</v>
      </c>
      <c r="AT71" s="48">
        <f t="shared" si="43"/>
        <v>0</v>
      </c>
      <c r="AU71" s="48">
        <f t="shared" si="44"/>
        <v>0</v>
      </c>
      <c r="AV71" s="48">
        <f t="shared" si="45"/>
        <v>0</v>
      </c>
      <c r="AW71" s="48">
        <f t="shared" si="46"/>
        <v>0</v>
      </c>
      <c r="AX71" s="48">
        <f t="shared" si="47"/>
        <v>0</v>
      </c>
      <c r="AY71" s="49">
        <f t="shared" si="48"/>
        <v>0</v>
      </c>
      <c r="AZ71" s="50">
        <f t="shared" si="49"/>
        <v>0</v>
      </c>
      <c r="BB71" s="102" t="s">
        <v>68</v>
      </c>
      <c r="BC71" s="103">
        <v>3500</v>
      </c>
      <c r="BD71" s="53">
        <f t="shared" si="56"/>
        <v>500</v>
      </c>
    </row>
    <row r="72" spans="1:56" x14ac:dyDescent="0.2">
      <c r="A72" s="178"/>
      <c r="B72" s="95">
        <v>10</v>
      </c>
      <c r="C72" s="141"/>
      <c r="D72" s="142"/>
      <c r="E72" s="142"/>
      <c r="F72" s="143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5"/>
      <c r="AK72" s="140">
        <f t="shared" si="55"/>
        <v>0</v>
      </c>
      <c r="AL72" s="45">
        <f t="shared" si="50"/>
        <v>0</v>
      </c>
      <c r="AM72" s="46">
        <f t="shared" si="51"/>
        <v>0</v>
      </c>
      <c r="AN72" s="46">
        <f t="shared" si="52"/>
        <v>0</v>
      </c>
      <c r="AO72" s="46">
        <f t="shared" si="53"/>
        <v>0</v>
      </c>
      <c r="AP72" s="46">
        <f t="shared" si="40"/>
        <v>0</v>
      </c>
      <c r="AQ72" s="47">
        <f t="shared" si="54"/>
        <v>0</v>
      </c>
      <c r="AR72" s="48">
        <f t="shared" si="41"/>
        <v>0</v>
      </c>
      <c r="AS72" s="48">
        <f t="shared" si="42"/>
        <v>0</v>
      </c>
      <c r="AT72" s="48">
        <f t="shared" si="43"/>
        <v>0</v>
      </c>
      <c r="AU72" s="48">
        <f t="shared" si="44"/>
        <v>0</v>
      </c>
      <c r="AV72" s="48">
        <f t="shared" si="45"/>
        <v>0</v>
      </c>
      <c r="AW72" s="48">
        <f t="shared" si="46"/>
        <v>0</v>
      </c>
      <c r="AX72" s="48">
        <f t="shared" si="47"/>
        <v>0</v>
      </c>
      <c r="AY72" s="49">
        <f t="shared" si="48"/>
        <v>0</v>
      </c>
      <c r="AZ72" s="50">
        <f t="shared" si="49"/>
        <v>0</v>
      </c>
      <c r="BB72" s="102" t="s">
        <v>69</v>
      </c>
      <c r="BC72" s="103">
        <v>4000</v>
      </c>
      <c r="BD72" s="53">
        <f t="shared" si="56"/>
        <v>1000</v>
      </c>
    </row>
    <row r="73" spans="1:56" x14ac:dyDescent="0.2">
      <c r="A73" s="178"/>
      <c r="B73" s="96">
        <v>11</v>
      </c>
      <c r="C73" s="146"/>
      <c r="D73" s="147"/>
      <c r="E73" s="147"/>
      <c r="F73" s="148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50"/>
      <c r="AK73" s="151">
        <f t="shared" si="55"/>
        <v>0</v>
      </c>
      <c r="AL73" s="56">
        <f t="shared" si="50"/>
        <v>0</v>
      </c>
      <c r="AM73" s="57">
        <f t="shared" si="51"/>
        <v>0</v>
      </c>
      <c r="AN73" s="57">
        <f t="shared" si="52"/>
        <v>0</v>
      </c>
      <c r="AO73" s="57">
        <f t="shared" si="53"/>
        <v>0</v>
      </c>
      <c r="AP73" s="57">
        <f t="shared" si="40"/>
        <v>0</v>
      </c>
      <c r="AQ73" s="59">
        <f t="shared" si="54"/>
        <v>0</v>
      </c>
      <c r="AR73" s="60">
        <f t="shared" si="41"/>
        <v>0</v>
      </c>
      <c r="AS73" s="60">
        <f t="shared" si="42"/>
        <v>0</v>
      </c>
      <c r="AT73" s="60">
        <f t="shared" si="43"/>
        <v>0</v>
      </c>
      <c r="AU73" s="60">
        <f t="shared" si="44"/>
        <v>0</v>
      </c>
      <c r="AV73" s="60">
        <f t="shared" si="45"/>
        <v>0</v>
      </c>
      <c r="AW73" s="60">
        <f t="shared" si="46"/>
        <v>0</v>
      </c>
      <c r="AX73" s="60">
        <f t="shared" si="47"/>
        <v>0</v>
      </c>
      <c r="AY73" s="61">
        <f t="shared" si="48"/>
        <v>0</v>
      </c>
      <c r="AZ73" s="62">
        <f t="shared" si="49"/>
        <v>0</v>
      </c>
      <c r="BB73" s="102" t="s">
        <v>70</v>
      </c>
      <c r="BC73" s="103">
        <v>4500</v>
      </c>
      <c r="BD73" s="53">
        <f t="shared" si="56"/>
        <v>1500</v>
      </c>
    </row>
    <row r="74" spans="1:56" x14ac:dyDescent="0.2">
      <c r="A74" s="178"/>
      <c r="B74" s="94">
        <v>12</v>
      </c>
      <c r="C74" s="135"/>
      <c r="D74" s="136"/>
      <c r="E74" s="136"/>
      <c r="F74" s="137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9"/>
      <c r="AK74" s="140">
        <f t="shared" si="55"/>
        <v>0</v>
      </c>
      <c r="AL74" s="45">
        <f t="shared" si="50"/>
        <v>0</v>
      </c>
      <c r="AM74" s="46">
        <f t="shared" si="51"/>
        <v>0</v>
      </c>
      <c r="AN74" s="46">
        <f t="shared" si="52"/>
        <v>0</v>
      </c>
      <c r="AO74" s="46">
        <f t="shared" si="53"/>
        <v>0</v>
      </c>
      <c r="AP74" s="46">
        <f t="shared" si="40"/>
        <v>0</v>
      </c>
      <c r="AQ74" s="47">
        <f t="shared" si="54"/>
        <v>0</v>
      </c>
      <c r="AR74" s="48">
        <f t="shared" si="41"/>
        <v>0</v>
      </c>
      <c r="AS74" s="48">
        <f t="shared" si="42"/>
        <v>0</v>
      </c>
      <c r="AT74" s="48">
        <f t="shared" si="43"/>
        <v>0</v>
      </c>
      <c r="AU74" s="48">
        <f t="shared" si="44"/>
        <v>0</v>
      </c>
      <c r="AV74" s="48">
        <f t="shared" si="45"/>
        <v>0</v>
      </c>
      <c r="AW74" s="48">
        <f t="shared" si="46"/>
        <v>0</v>
      </c>
      <c r="AX74" s="48">
        <f t="shared" si="47"/>
        <v>0</v>
      </c>
      <c r="AY74" s="49">
        <f t="shared" si="48"/>
        <v>0</v>
      </c>
      <c r="AZ74" s="50">
        <f t="shared" si="49"/>
        <v>0</v>
      </c>
    </row>
    <row r="75" spans="1:56" x14ac:dyDescent="0.2">
      <c r="A75" s="178"/>
      <c r="B75" s="94">
        <v>13</v>
      </c>
      <c r="C75" s="135"/>
      <c r="D75" s="136"/>
      <c r="E75" s="136"/>
      <c r="F75" s="137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9"/>
      <c r="AK75" s="140">
        <f t="shared" si="55"/>
        <v>0</v>
      </c>
      <c r="AL75" s="45">
        <f t="shared" si="50"/>
        <v>0</v>
      </c>
      <c r="AM75" s="46">
        <f t="shared" si="51"/>
        <v>0</v>
      </c>
      <c r="AN75" s="46">
        <f t="shared" si="52"/>
        <v>0</v>
      </c>
      <c r="AO75" s="46">
        <f t="shared" si="53"/>
        <v>0</v>
      </c>
      <c r="AP75" s="46">
        <f t="shared" si="40"/>
        <v>0</v>
      </c>
      <c r="AQ75" s="47">
        <f t="shared" si="54"/>
        <v>0</v>
      </c>
      <c r="AR75" s="48">
        <f t="shared" si="41"/>
        <v>0</v>
      </c>
      <c r="AS75" s="48">
        <f t="shared" si="42"/>
        <v>0</v>
      </c>
      <c r="AT75" s="48">
        <f t="shared" si="43"/>
        <v>0</v>
      </c>
      <c r="AU75" s="48">
        <f t="shared" si="44"/>
        <v>0</v>
      </c>
      <c r="AV75" s="48">
        <f t="shared" si="45"/>
        <v>0</v>
      </c>
      <c r="AW75" s="48">
        <f t="shared" si="46"/>
        <v>0</v>
      </c>
      <c r="AX75" s="48">
        <f t="shared" si="47"/>
        <v>0</v>
      </c>
      <c r="AY75" s="49">
        <f t="shared" si="48"/>
        <v>0</v>
      </c>
      <c r="AZ75" s="50">
        <f t="shared" si="49"/>
        <v>0</v>
      </c>
    </row>
    <row r="76" spans="1:56" x14ac:dyDescent="0.2">
      <c r="A76" s="178"/>
      <c r="B76" s="94">
        <v>14</v>
      </c>
      <c r="C76" s="135"/>
      <c r="D76" s="136"/>
      <c r="E76" s="136"/>
      <c r="F76" s="137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9"/>
      <c r="AK76" s="140">
        <f t="shared" si="55"/>
        <v>0</v>
      </c>
      <c r="AL76" s="45">
        <f t="shared" si="50"/>
        <v>0</v>
      </c>
      <c r="AM76" s="46">
        <f t="shared" si="51"/>
        <v>0</v>
      </c>
      <c r="AN76" s="46">
        <f t="shared" si="52"/>
        <v>0</v>
      </c>
      <c r="AO76" s="46">
        <f t="shared" si="53"/>
        <v>0</v>
      </c>
      <c r="AP76" s="46">
        <f t="shared" si="40"/>
        <v>0</v>
      </c>
      <c r="AQ76" s="47">
        <f t="shared" si="54"/>
        <v>0</v>
      </c>
      <c r="AR76" s="48">
        <f t="shared" si="41"/>
        <v>0</v>
      </c>
      <c r="AS76" s="48">
        <f t="shared" si="42"/>
        <v>0</v>
      </c>
      <c r="AT76" s="48">
        <f t="shared" si="43"/>
        <v>0</v>
      </c>
      <c r="AU76" s="48">
        <f t="shared" si="44"/>
        <v>0</v>
      </c>
      <c r="AV76" s="48">
        <f t="shared" si="45"/>
        <v>0</v>
      </c>
      <c r="AW76" s="48">
        <f t="shared" si="46"/>
        <v>0</v>
      </c>
      <c r="AX76" s="48">
        <f t="shared" si="47"/>
        <v>0</v>
      </c>
      <c r="AY76" s="49">
        <f t="shared" si="48"/>
        <v>0</v>
      </c>
      <c r="AZ76" s="50">
        <f t="shared" si="49"/>
        <v>0</v>
      </c>
    </row>
    <row r="77" spans="1:56" ht="20.5" thickBot="1" x14ac:dyDescent="0.25">
      <c r="A77" s="178"/>
      <c r="B77" s="95">
        <v>15</v>
      </c>
      <c r="C77" s="141"/>
      <c r="D77" s="142"/>
      <c r="E77" s="142"/>
      <c r="F77" s="143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5"/>
      <c r="AK77" s="140">
        <f t="shared" si="55"/>
        <v>0</v>
      </c>
      <c r="AL77" s="45">
        <f t="shared" si="50"/>
        <v>0</v>
      </c>
      <c r="AM77" s="46">
        <f t="shared" si="51"/>
        <v>0</v>
      </c>
      <c r="AN77" s="46">
        <f t="shared" si="52"/>
        <v>0</v>
      </c>
      <c r="AO77" s="46">
        <f t="shared" si="53"/>
        <v>0</v>
      </c>
      <c r="AP77" s="46">
        <f t="shared" si="40"/>
        <v>0</v>
      </c>
      <c r="AQ77" s="47">
        <f t="shared" si="54"/>
        <v>0</v>
      </c>
      <c r="AR77" s="48">
        <f t="shared" si="41"/>
        <v>0</v>
      </c>
      <c r="AS77" s="48">
        <f t="shared" si="42"/>
        <v>0</v>
      </c>
      <c r="AT77" s="48">
        <f t="shared" si="43"/>
        <v>0</v>
      </c>
      <c r="AU77" s="48">
        <f t="shared" si="44"/>
        <v>0</v>
      </c>
      <c r="AV77" s="48">
        <f t="shared" si="45"/>
        <v>0</v>
      </c>
      <c r="AW77" s="48">
        <f t="shared" si="46"/>
        <v>0</v>
      </c>
      <c r="AX77" s="48">
        <f t="shared" si="47"/>
        <v>0</v>
      </c>
      <c r="AY77" s="49">
        <f t="shared" si="48"/>
        <v>0</v>
      </c>
      <c r="AZ77" s="50">
        <f t="shared" si="49"/>
        <v>0</v>
      </c>
    </row>
    <row r="78" spans="1:56" hidden="1" outlineLevel="1" x14ac:dyDescent="0.2">
      <c r="A78" s="178"/>
      <c r="B78" s="96">
        <v>16</v>
      </c>
      <c r="C78" s="146"/>
      <c r="D78" s="147"/>
      <c r="E78" s="147"/>
      <c r="F78" s="148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50"/>
      <c r="AK78" s="151">
        <f t="shared" si="55"/>
        <v>0</v>
      </c>
      <c r="AL78" s="56">
        <f t="shared" si="50"/>
        <v>0</v>
      </c>
      <c r="AM78" s="57">
        <f t="shared" si="51"/>
        <v>0</v>
      </c>
      <c r="AN78" s="57">
        <f t="shared" si="52"/>
        <v>0</v>
      </c>
      <c r="AO78" s="57">
        <f t="shared" si="53"/>
        <v>0</v>
      </c>
      <c r="AP78" s="57">
        <f>AZ78*3000</f>
        <v>0</v>
      </c>
      <c r="AQ78" s="59">
        <f t="shared" si="54"/>
        <v>0</v>
      </c>
      <c r="AR78" s="60">
        <f t="shared" si="41"/>
        <v>0</v>
      </c>
      <c r="AS78" s="60">
        <f t="shared" si="42"/>
        <v>0</v>
      </c>
      <c r="AT78" s="60">
        <f t="shared" si="43"/>
        <v>0</v>
      </c>
      <c r="AU78" s="60">
        <f t="shared" si="44"/>
        <v>0</v>
      </c>
      <c r="AV78" s="60">
        <f t="shared" si="45"/>
        <v>0</v>
      </c>
      <c r="AW78" s="60">
        <f t="shared" si="46"/>
        <v>0</v>
      </c>
      <c r="AX78" s="60">
        <f t="shared" si="47"/>
        <v>0</v>
      </c>
      <c r="AY78" s="61">
        <f t="shared" si="48"/>
        <v>0</v>
      </c>
      <c r="AZ78" s="62">
        <f t="shared" si="49"/>
        <v>0</v>
      </c>
    </row>
    <row r="79" spans="1:56" hidden="1" outlineLevel="1" x14ac:dyDescent="0.2">
      <c r="A79" s="178"/>
      <c r="B79" s="94">
        <v>17</v>
      </c>
      <c r="C79" s="135"/>
      <c r="D79" s="136"/>
      <c r="E79" s="136"/>
      <c r="F79" s="137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9"/>
      <c r="AK79" s="140">
        <f t="shared" si="55"/>
        <v>0</v>
      </c>
      <c r="AL79" s="45">
        <f t="shared" si="50"/>
        <v>0</v>
      </c>
      <c r="AM79" s="46">
        <f t="shared" si="51"/>
        <v>0</v>
      </c>
      <c r="AN79" s="46">
        <f t="shared" si="52"/>
        <v>0</v>
      </c>
      <c r="AO79" s="46">
        <f t="shared" si="53"/>
        <v>0</v>
      </c>
      <c r="AP79" s="46">
        <f t="shared" ref="AP79:AP87" si="57">AZ79*3000</f>
        <v>0</v>
      </c>
      <c r="AQ79" s="47">
        <f t="shared" si="54"/>
        <v>0</v>
      </c>
      <c r="AR79" s="48">
        <f t="shared" si="41"/>
        <v>0</v>
      </c>
      <c r="AS79" s="48">
        <f t="shared" si="42"/>
        <v>0</v>
      </c>
      <c r="AT79" s="48">
        <f t="shared" si="43"/>
        <v>0</v>
      </c>
      <c r="AU79" s="48">
        <f t="shared" si="44"/>
        <v>0</v>
      </c>
      <c r="AV79" s="48">
        <f t="shared" si="45"/>
        <v>0</v>
      </c>
      <c r="AW79" s="48">
        <f t="shared" si="46"/>
        <v>0</v>
      </c>
      <c r="AX79" s="48">
        <f t="shared" si="47"/>
        <v>0</v>
      </c>
      <c r="AY79" s="49">
        <f t="shared" si="48"/>
        <v>0</v>
      </c>
      <c r="AZ79" s="50">
        <f t="shared" si="49"/>
        <v>0</v>
      </c>
    </row>
    <row r="80" spans="1:56" hidden="1" outlineLevel="1" x14ac:dyDescent="0.2">
      <c r="A80" s="178"/>
      <c r="B80" s="94">
        <v>18</v>
      </c>
      <c r="C80" s="135"/>
      <c r="D80" s="136"/>
      <c r="E80" s="136"/>
      <c r="F80" s="137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9"/>
      <c r="AK80" s="140">
        <f t="shared" si="55"/>
        <v>0</v>
      </c>
      <c r="AL80" s="45">
        <f t="shared" si="50"/>
        <v>0</v>
      </c>
      <c r="AM80" s="46">
        <f t="shared" si="51"/>
        <v>0</v>
      </c>
      <c r="AN80" s="46">
        <f t="shared" si="52"/>
        <v>0</v>
      </c>
      <c r="AO80" s="46">
        <f t="shared" si="53"/>
        <v>0</v>
      </c>
      <c r="AP80" s="46">
        <f t="shared" si="57"/>
        <v>0</v>
      </c>
      <c r="AQ80" s="47">
        <f t="shared" si="54"/>
        <v>0</v>
      </c>
      <c r="AR80" s="48">
        <f t="shared" si="41"/>
        <v>0</v>
      </c>
      <c r="AS80" s="48">
        <f t="shared" si="42"/>
        <v>0</v>
      </c>
      <c r="AT80" s="48">
        <f t="shared" si="43"/>
        <v>0</v>
      </c>
      <c r="AU80" s="48">
        <f t="shared" si="44"/>
        <v>0</v>
      </c>
      <c r="AV80" s="48">
        <f t="shared" si="45"/>
        <v>0</v>
      </c>
      <c r="AW80" s="48">
        <f t="shared" si="46"/>
        <v>0</v>
      </c>
      <c r="AX80" s="48">
        <f t="shared" si="47"/>
        <v>0</v>
      </c>
      <c r="AY80" s="49">
        <f t="shared" si="48"/>
        <v>0</v>
      </c>
      <c r="AZ80" s="50">
        <f t="shared" si="49"/>
        <v>0</v>
      </c>
    </row>
    <row r="81" spans="1:52" hidden="1" outlineLevel="1" x14ac:dyDescent="0.2">
      <c r="A81" s="178"/>
      <c r="B81" s="94">
        <v>19</v>
      </c>
      <c r="C81" s="135"/>
      <c r="D81" s="136"/>
      <c r="E81" s="136"/>
      <c r="F81" s="137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9"/>
      <c r="AK81" s="140">
        <f t="shared" si="55"/>
        <v>0</v>
      </c>
      <c r="AL81" s="45">
        <f t="shared" si="50"/>
        <v>0</v>
      </c>
      <c r="AM81" s="46">
        <f t="shared" si="51"/>
        <v>0</v>
      </c>
      <c r="AN81" s="46">
        <f t="shared" si="52"/>
        <v>0</v>
      </c>
      <c r="AO81" s="46">
        <f t="shared" si="53"/>
        <v>0</v>
      </c>
      <c r="AP81" s="46">
        <f t="shared" si="57"/>
        <v>0</v>
      </c>
      <c r="AQ81" s="47">
        <f t="shared" si="54"/>
        <v>0</v>
      </c>
      <c r="AR81" s="48">
        <f t="shared" si="41"/>
        <v>0</v>
      </c>
      <c r="AS81" s="48">
        <f t="shared" si="42"/>
        <v>0</v>
      </c>
      <c r="AT81" s="48">
        <f t="shared" si="43"/>
        <v>0</v>
      </c>
      <c r="AU81" s="48">
        <f t="shared" si="44"/>
        <v>0</v>
      </c>
      <c r="AV81" s="48">
        <f t="shared" si="45"/>
        <v>0</v>
      </c>
      <c r="AW81" s="48">
        <f t="shared" si="46"/>
        <v>0</v>
      </c>
      <c r="AX81" s="48">
        <f t="shared" si="47"/>
        <v>0</v>
      </c>
      <c r="AY81" s="49">
        <f t="shared" si="48"/>
        <v>0</v>
      </c>
      <c r="AZ81" s="50">
        <f t="shared" si="49"/>
        <v>0</v>
      </c>
    </row>
    <row r="82" spans="1:52" hidden="1" outlineLevel="1" x14ac:dyDescent="0.2">
      <c r="A82" s="178"/>
      <c r="B82" s="97">
        <v>20</v>
      </c>
      <c r="C82" s="152"/>
      <c r="D82" s="153"/>
      <c r="E82" s="153"/>
      <c r="F82" s="154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6"/>
      <c r="AK82" s="157">
        <f t="shared" si="55"/>
        <v>0</v>
      </c>
      <c r="AL82" s="64">
        <f t="shared" si="50"/>
        <v>0</v>
      </c>
      <c r="AM82" s="55">
        <f t="shared" si="51"/>
        <v>0</v>
      </c>
      <c r="AN82" s="54">
        <f t="shared" si="52"/>
        <v>0</v>
      </c>
      <c r="AO82" s="55">
        <f t="shared" si="53"/>
        <v>0</v>
      </c>
      <c r="AP82" s="55">
        <f t="shared" si="57"/>
        <v>0</v>
      </c>
      <c r="AQ82" s="65">
        <f t="shared" si="54"/>
        <v>0</v>
      </c>
      <c r="AR82" s="66">
        <f t="shared" si="41"/>
        <v>0</v>
      </c>
      <c r="AS82" s="66">
        <f t="shared" si="42"/>
        <v>0</v>
      </c>
      <c r="AT82" s="66">
        <f t="shared" si="43"/>
        <v>0</v>
      </c>
      <c r="AU82" s="66">
        <f t="shared" si="44"/>
        <v>0</v>
      </c>
      <c r="AV82" s="66">
        <f t="shared" si="45"/>
        <v>0</v>
      </c>
      <c r="AW82" s="66">
        <f t="shared" si="46"/>
        <v>0</v>
      </c>
      <c r="AX82" s="66">
        <f t="shared" si="47"/>
        <v>0</v>
      </c>
      <c r="AY82" s="67">
        <f t="shared" si="48"/>
        <v>0</v>
      </c>
      <c r="AZ82" s="68">
        <f t="shared" si="49"/>
        <v>0</v>
      </c>
    </row>
    <row r="83" spans="1:52" hidden="1" outlineLevel="1" x14ac:dyDescent="0.2">
      <c r="A83" s="178"/>
      <c r="B83" s="96">
        <v>21</v>
      </c>
      <c r="C83" s="146"/>
      <c r="D83" s="147"/>
      <c r="E83" s="147"/>
      <c r="F83" s="148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50"/>
      <c r="AK83" s="151">
        <f t="shared" si="55"/>
        <v>0</v>
      </c>
      <c r="AL83" s="56">
        <f t="shared" si="50"/>
        <v>0</v>
      </c>
      <c r="AM83" s="57">
        <f t="shared" si="51"/>
        <v>0</v>
      </c>
      <c r="AN83" s="58">
        <f t="shared" si="52"/>
        <v>0</v>
      </c>
      <c r="AO83" s="57">
        <f t="shared" si="53"/>
        <v>0</v>
      </c>
      <c r="AP83" s="57">
        <f t="shared" si="57"/>
        <v>0</v>
      </c>
      <c r="AQ83" s="59">
        <f t="shared" si="54"/>
        <v>0</v>
      </c>
      <c r="AR83" s="60">
        <f t="shared" si="41"/>
        <v>0</v>
      </c>
      <c r="AS83" s="60">
        <f t="shared" si="42"/>
        <v>0</v>
      </c>
      <c r="AT83" s="60">
        <f t="shared" si="43"/>
        <v>0</v>
      </c>
      <c r="AU83" s="60">
        <f t="shared" si="44"/>
        <v>0</v>
      </c>
      <c r="AV83" s="60">
        <f t="shared" si="45"/>
        <v>0</v>
      </c>
      <c r="AW83" s="60">
        <f t="shared" si="46"/>
        <v>0</v>
      </c>
      <c r="AX83" s="60">
        <f t="shared" si="47"/>
        <v>0</v>
      </c>
      <c r="AY83" s="61">
        <f t="shared" si="48"/>
        <v>0</v>
      </c>
      <c r="AZ83" s="62">
        <f t="shared" si="49"/>
        <v>0</v>
      </c>
    </row>
    <row r="84" spans="1:52" hidden="1" outlineLevel="1" x14ac:dyDescent="0.2">
      <c r="A84" s="178"/>
      <c r="B84" s="94">
        <v>22</v>
      </c>
      <c r="C84" s="135"/>
      <c r="D84" s="136"/>
      <c r="E84" s="136"/>
      <c r="F84" s="137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9"/>
      <c r="AK84" s="140">
        <f t="shared" si="55"/>
        <v>0</v>
      </c>
      <c r="AL84" s="45">
        <f t="shared" si="50"/>
        <v>0</v>
      </c>
      <c r="AM84" s="46">
        <f t="shared" si="51"/>
        <v>0</v>
      </c>
      <c r="AN84" s="46">
        <f t="shared" si="52"/>
        <v>0</v>
      </c>
      <c r="AO84" s="46">
        <f t="shared" si="53"/>
        <v>0</v>
      </c>
      <c r="AP84" s="46">
        <f t="shared" si="57"/>
        <v>0</v>
      </c>
      <c r="AQ84" s="47">
        <f t="shared" si="54"/>
        <v>0</v>
      </c>
      <c r="AR84" s="48">
        <f t="shared" si="41"/>
        <v>0</v>
      </c>
      <c r="AS84" s="48">
        <f t="shared" si="42"/>
        <v>0</v>
      </c>
      <c r="AT84" s="48">
        <f t="shared" si="43"/>
        <v>0</v>
      </c>
      <c r="AU84" s="48">
        <f t="shared" si="44"/>
        <v>0</v>
      </c>
      <c r="AV84" s="48">
        <f t="shared" si="45"/>
        <v>0</v>
      </c>
      <c r="AW84" s="48">
        <f t="shared" si="46"/>
        <v>0</v>
      </c>
      <c r="AX84" s="48">
        <f t="shared" si="47"/>
        <v>0</v>
      </c>
      <c r="AY84" s="49">
        <f t="shared" si="48"/>
        <v>0</v>
      </c>
      <c r="AZ84" s="50">
        <f t="shared" si="49"/>
        <v>0</v>
      </c>
    </row>
    <row r="85" spans="1:52" hidden="1" outlineLevel="1" x14ac:dyDescent="0.2">
      <c r="A85" s="178"/>
      <c r="B85" s="94">
        <v>23</v>
      </c>
      <c r="C85" s="135"/>
      <c r="D85" s="136"/>
      <c r="E85" s="136"/>
      <c r="F85" s="137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9"/>
      <c r="AK85" s="140">
        <f t="shared" si="55"/>
        <v>0</v>
      </c>
      <c r="AL85" s="45">
        <f t="shared" si="50"/>
        <v>0</v>
      </c>
      <c r="AM85" s="46">
        <f t="shared" si="51"/>
        <v>0</v>
      </c>
      <c r="AN85" s="46">
        <f t="shared" si="52"/>
        <v>0</v>
      </c>
      <c r="AO85" s="46">
        <f t="shared" si="53"/>
        <v>0</v>
      </c>
      <c r="AP85" s="46">
        <f t="shared" si="57"/>
        <v>0</v>
      </c>
      <c r="AQ85" s="47">
        <f t="shared" si="54"/>
        <v>0</v>
      </c>
      <c r="AR85" s="48">
        <f t="shared" si="41"/>
        <v>0</v>
      </c>
      <c r="AS85" s="48">
        <f t="shared" si="42"/>
        <v>0</v>
      </c>
      <c r="AT85" s="48">
        <f t="shared" si="43"/>
        <v>0</v>
      </c>
      <c r="AU85" s="48">
        <f t="shared" si="44"/>
        <v>0</v>
      </c>
      <c r="AV85" s="48">
        <f t="shared" si="45"/>
        <v>0</v>
      </c>
      <c r="AW85" s="48">
        <f t="shared" si="46"/>
        <v>0</v>
      </c>
      <c r="AX85" s="48">
        <f t="shared" si="47"/>
        <v>0</v>
      </c>
      <c r="AY85" s="49">
        <f t="shared" si="48"/>
        <v>0</v>
      </c>
      <c r="AZ85" s="50">
        <f t="shared" si="49"/>
        <v>0</v>
      </c>
    </row>
    <row r="86" spans="1:52" hidden="1" outlineLevel="1" x14ac:dyDescent="0.2">
      <c r="A86" s="178"/>
      <c r="B86" s="94">
        <v>24</v>
      </c>
      <c r="C86" s="135"/>
      <c r="D86" s="136"/>
      <c r="E86" s="136"/>
      <c r="F86" s="137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9"/>
      <c r="AK86" s="140">
        <f t="shared" si="55"/>
        <v>0</v>
      </c>
      <c r="AL86" s="45">
        <f t="shared" si="50"/>
        <v>0</v>
      </c>
      <c r="AM86" s="46">
        <f t="shared" si="51"/>
        <v>0</v>
      </c>
      <c r="AN86" s="46">
        <f t="shared" si="52"/>
        <v>0</v>
      </c>
      <c r="AO86" s="46">
        <f t="shared" si="53"/>
        <v>0</v>
      </c>
      <c r="AP86" s="46">
        <f t="shared" si="57"/>
        <v>0</v>
      </c>
      <c r="AQ86" s="47">
        <f t="shared" si="54"/>
        <v>0</v>
      </c>
      <c r="AR86" s="48">
        <f t="shared" si="41"/>
        <v>0</v>
      </c>
      <c r="AS86" s="48">
        <f t="shared" si="42"/>
        <v>0</v>
      </c>
      <c r="AT86" s="48">
        <f t="shared" si="43"/>
        <v>0</v>
      </c>
      <c r="AU86" s="48">
        <f t="shared" si="44"/>
        <v>0</v>
      </c>
      <c r="AV86" s="48">
        <f t="shared" si="45"/>
        <v>0</v>
      </c>
      <c r="AW86" s="48">
        <f t="shared" si="46"/>
        <v>0</v>
      </c>
      <c r="AX86" s="48">
        <f t="shared" si="47"/>
        <v>0</v>
      </c>
      <c r="AY86" s="49">
        <f t="shared" si="48"/>
        <v>0</v>
      </c>
      <c r="AZ86" s="50">
        <f t="shared" si="49"/>
        <v>0</v>
      </c>
    </row>
    <row r="87" spans="1:52" ht="20.5" hidden="1" outlineLevel="1" thickBot="1" x14ac:dyDescent="0.25">
      <c r="A87" s="178"/>
      <c r="B87" s="97">
        <v>25</v>
      </c>
      <c r="C87" s="152"/>
      <c r="D87" s="153"/>
      <c r="E87" s="153"/>
      <c r="F87" s="154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6"/>
      <c r="AK87" s="157">
        <f t="shared" si="55"/>
        <v>0</v>
      </c>
      <c r="AL87" s="64">
        <f t="shared" si="50"/>
        <v>0</v>
      </c>
      <c r="AM87" s="55">
        <f t="shared" si="51"/>
        <v>0</v>
      </c>
      <c r="AN87" s="55">
        <f t="shared" si="52"/>
        <v>0</v>
      </c>
      <c r="AO87" s="55">
        <f t="shared" si="53"/>
        <v>0</v>
      </c>
      <c r="AP87" s="55">
        <f t="shared" si="57"/>
        <v>0</v>
      </c>
      <c r="AQ87" s="65">
        <f t="shared" si="54"/>
        <v>0</v>
      </c>
      <c r="AR87" s="66">
        <f t="shared" si="41"/>
        <v>0</v>
      </c>
      <c r="AS87" s="66">
        <f t="shared" si="42"/>
        <v>0</v>
      </c>
      <c r="AT87" s="66">
        <f t="shared" si="43"/>
        <v>0</v>
      </c>
      <c r="AU87" s="66">
        <f t="shared" si="44"/>
        <v>0</v>
      </c>
      <c r="AV87" s="66">
        <f t="shared" si="45"/>
        <v>0</v>
      </c>
      <c r="AW87" s="66">
        <f t="shared" si="46"/>
        <v>0</v>
      </c>
      <c r="AX87" s="66">
        <f t="shared" si="47"/>
        <v>0</v>
      </c>
      <c r="AY87" s="67">
        <f t="shared" si="48"/>
        <v>0</v>
      </c>
      <c r="AZ87" s="68">
        <f t="shared" si="49"/>
        <v>0</v>
      </c>
    </row>
    <row r="88" spans="1:52" ht="20.5" collapsed="1" thickBot="1" x14ac:dyDescent="0.25">
      <c r="A88" s="178"/>
      <c r="B88" s="98" t="s">
        <v>71</v>
      </c>
      <c r="C88" s="69"/>
      <c r="D88" s="70"/>
      <c r="E88" s="70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5"/>
      <c r="AL88" s="72"/>
      <c r="AM88" s="72"/>
      <c r="AN88" s="72"/>
      <c r="AO88" s="72"/>
      <c r="AP88" s="72"/>
      <c r="AQ88" s="73"/>
      <c r="AR88" s="73"/>
      <c r="AS88" s="73"/>
      <c r="AT88" s="73"/>
      <c r="AU88" s="73"/>
      <c r="AV88" s="73"/>
      <c r="AW88" s="73"/>
      <c r="AX88" s="73"/>
      <c r="AY88" s="73"/>
      <c r="AZ88" s="74"/>
    </row>
    <row r="89" spans="1:52" ht="21" thickTop="1" thickBot="1" x14ac:dyDescent="0.25">
      <c r="A89" s="179"/>
      <c r="B89" s="180" t="s">
        <v>72</v>
      </c>
      <c r="C89" s="181"/>
      <c r="D89" s="181"/>
      <c r="E89" s="181"/>
      <c r="F89" s="1">
        <f>COUNTA(F63:F88)</f>
        <v>0</v>
      </c>
      <c r="G89" s="80">
        <f t="shared" ref="G89:AJ89" si="58">COUNTA(G63:G88)</f>
        <v>0</v>
      </c>
      <c r="H89" s="80">
        <f t="shared" si="58"/>
        <v>0</v>
      </c>
      <c r="I89" s="80">
        <f t="shared" si="58"/>
        <v>0</v>
      </c>
      <c r="J89" s="80">
        <f t="shared" si="58"/>
        <v>0</v>
      </c>
      <c r="K89" s="80">
        <f t="shared" si="58"/>
        <v>0</v>
      </c>
      <c r="L89" s="80">
        <f t="shared" si="58"/>
        <v>0</v>
      </c>
      <c r="M89" s="80">
        <f t="shared" si="58"/>
        <v>0</v>
      </c>
      <c r="N89" s="80">
        <f t="shared" si="58"/>
        <v>0</v>
      </c>
      <c r="O89" s="80">
        <f t="shared" si="58"/>
        <v>0</v>
      </c>
      <c r="P89" s="80">
        <f t="shared" si="58"/>
        <v>0</v>
      </c>
      <c r="Q89" s="80">
        <f t="shared" si="58"/>
        <v>0</v>
      </c>
      <c r="R89" s="80">
        <f t="shared" si="58"/>
        <v>0</v>
      </c>
      <c r="S89" s="80">
        <f t="shared" si="58"/>
        <v>0</v>
      </c>
      <c r="T89" s="80">
        <f t="shared" si="58"/>
        <v>0</v>
      </c>
      <c r="U89" s="80">
        <f t="shared" si="58"/>
        <v>0</v>
      </c>
      <c r="V89" s="80">
        <f t="shared" si="58"/>
        <v>0</v>
      </c>
      <c r="W89" s="80">
        <f t="shared" si="58"/>
        <v>0</v>
      </c>
      <c r="X89" s="80">
        <f t="shared" si="58"/>
        <v>0</v>
      </c>
      <c r="Y89" s="80">
        <f t="shared" si="58"/>
        <v>0</v>
      </c>
      <c r="Z89" s="80">
        <f t="shared" si="58"/>
        <v>0</v>
      </c>
      <c r="AA89" s="80">
        <f t="shared" si="58"/>
        <v>0</v>
      </c>
      <c r="AB89" s="80">
        <f t="shared" si="58"/>
        <v>0</v>
      </c>
      <c r="AC89" s="80">
        <f t="shared" si="58"/>
        <v>0</v>
      </c>
      <c r="AD89" s="80">
        <f t="shared" si="58"/>
        <v>0</v>
      </c>
      <c r="AE89" s="80">
        <f t="shared" si="58"/>
        <v>0</v>
      </c>
      <c r="AF89" s="80">
        <f t="shared" si="58"/>
        <v>0</v>
      </c>
      <c r="AG89" s="80">
        <f t="shared" si="58"/>
        <v>0</v>
      </c>
      <c r="AH89" s="80">
        <f t="shared" si="58"/>
        <v>0</v>
      </c>
      <c r="AI89" s="80">
        <f t="shared" si="58"/>
        <v>0</v>
      </c>
      <c r="AJ89" s="81">
        <f t="shared" si="58"/>
        <v>0</v>
      </c>
      <c r="AK89" s="2">
        <f t="shared" ref="AK89:AZ89" si="59">SUM(AK63:AK88)</f>
        <v>0</v>
      </c>
      <c r="AL89" s="2">
        <f t="shared" si="59"/>
        <v>0</v>
      </c>
      <c r="AM89" s="2">
        <f t="shared" si="59"/>
        <v>0</v>
      </c>
      <c r="AN89" s="2">
        <f t="shared" si="59"/>
        <v>0</v>
      </c>
      <c r="AO89" s="2">
        <f t="shared" si="59"/>
        <v>0</v>
      </c>
      <c r="AP89" s="2">
        <f t="shared" si="59"/>
        <v>0</v>
      </c>
      <c r="AQ89" s="82">
        <f t="shared" si="59"/>
        <v>0</v>
      </c>
      <c r="AR89" s="83">
        <f t="shared" si="59"/>
        <v>0</v>
      </c>
      <c r="AS89" s="83">
        <f t="shared" si="59"/>
        <v>0</v>
      </c>
      <c r="AT89" s="83">
        <f t="shared" si="59"/>
        <v>0</v>
      </c>
      <c r="AU89" s="83">
        <f t="shared" si="59"/>
        <v>0</v>
      </c>
      <c r="AV89" s="83">
        <f t="shared" si="59"/>
        <v>0</v>
      </c>
      <c r="AW89" s="83">
        <f t="shared" si="59"/>
        <v>0</v>
      </c>
      <c r="AX89" s="83">
        <f t="shared" si="59"/>
        <v>0</v>
      </c>
      <c r="AY89" s="84">
        <f t="shared" si="59"/>
        <v>0</v>
      </c>
      <c r="AZ89" s="85">
        <f t="shared" si="59"/>
        <v>0</v>
      </c>
    </row>
    <row r="90" spans="1:52" ht="20.5" thickBot="1" x14ac:dyDescent="0.25">
      <c r="A90" s="87"/>
      <c r="B90" s="88"/>
      <c r="C90" s="89"/>
      <c r="D90" s="89"/>
      <c r="E90" s="88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90" t="s">
        <v>93</v>
      </c>
      <c r="AL90" s="176">
        <f>SUM(AL89,AL62,AL35)</f>
        <v>0</v>
      </c>
      <c r="AM90" s="91">
        <f>SUM(AM89,AM62,AM35)</f>
        <v>0</v>
      </c>
      <c r="AN90" s="91">
        <f>SUM(AN89,AN62,AN35)</f>
        <v>0</v>
      </c>
      <c r="AO90" s="91">
        <f>SUM(AO89,AO62,AO35)</f>
        <v>0</v>
      </c>
      <c r="AP90" s="92">
        <f>SUM(AP89,AP62,AP35)</f>
        <v>0</v>
      </c>
    </row>
  </sheetData>
  <mergeCells count="15">
    <mergeCell ref="A63:A89"/>
    <mergeCell ref="B89:E89"/>
    <mergeCell ref="AN6:AN7"/>
    <mergeCell ref="AO6:AO7"/>
    <mergeCell ref="AP6:AP7"/>
    <mergeCell ref="A9:A35"/>
    <mergeCell ref="B35:E35"/>
    <mergeCell ref="A36:A62"/>
    <mergeCell ref="B62:E62"/>
    <mergeCell ref="B6:C7"/>
    <mergeCell ref="D6:D7"/>
    <mergeCell ref="E6:E7"/>
    <mergeCell ref="AK6:AK7"/>
    <mergeCell ref="AL6:AL7"/>
    <mergeCell ref="AM6:AM7"/>
  </mergeCells>
  <phoneticPr fontId="2"/>
  <conditionalFormatting sqref="F8:AJ8">
    <cfRule type="expression" dxfId="37" priority="11" stopIfTrue="1">
      <formula>IF($D8=0,F8&gt;4)</formula>
    </cfRule>
  </conditionalFormatting>
  <conditionalFormatting sqref="AK19:AK34 AK36:AK61 AK63:AK88">
    <cfRule type="cellIs" dxfId="36" priority="10" stopIfTrue="1" operator="notEqual">
      <formula>$AU19+$BB19</formula>
    </cfRule>
  </conditionalFormatting>
  <conditionalFormatting sqref="B2">
    <cfRule type="containsBlanks" dxfId="35" priority="9" stopIfTrue="1">
      <formula>LEN(TRIM(B2))=0</formula>
    </cfRule>
  </conditionalFormatting>
  <conditionalFormatting sqref="E63:E77">
    <cfRule type="duplicateValues" dxfId="34" priority="12" stopIfTrue="1"/>
  </conditionalFormatting>
  <conditionalFormatting sqref="C63:C77">
    <cfRule type="duplicateValues" dxfId="33" priority="13" stopIfTrue="1"/>
  </conditionalFormatting>
  <conditionalFormatting sqref="E36:E50">
    <cfRule type="duplicateValues" dxfId="32" priority="14" stopIfTrue="1"/>
  </conditionalFormatting>
  <conditionalFormatting sqref="C36:C50">
    <cfRule type="duplicateValues" dxfId="31" priority="15" stopIfTrue="1"/>
  </conditionalFormatting>
  <conditionalFormatting sqref="AK8:AK16">
    <cfRule type="cellIs" dxfId="30" priority="16" stopIfTrue="1" operator="notEqual">
      <formula>$AU8+$BB10</formula>
    </cfRule>
  </conditionalFormatting>
  <conditionalFormatting sqref="AK17:AK18">
    <cfRule type="cellIs" dxfId="29" priority="17" stopIfTrue="1" operator="notEqual">
      <formula>$AU17+#REF!</formula>
    </cfRule>
  </conditionalFormatting>
  <conditionalFormatting sqref="E9:E34">
    <cfRule type="duplicateValues" dxfId="28" priority="18" stopIfTrue="1"/>
  </conditionalFormatting>
  <conditionalFormatting sqref="C9:C34">
    <cfRule type="duplicateValues" dxfId="27" priority="19" stopIfTrue="1"/>
  </conditionalFormatting>
  <conditionalFormatting sqref="E61">
    <cfRule type="duplicateValues" dxfId="26" priority="7" stopIfTrue="1"/>
  </conditionalFormatting>
  <conditionalFormatting sqref="C61">
    <cfRule type="duplicateValues" dxfId="25" priority="8" stopIfTrue="1"/>
  </conditionalFormatting>
  <conditionalFormatting sqref="E88">
    <cfRule type="duplicateValues" dxfId="24" priority="5" stopIfTrue="1"/>
  </conditionalFormatting>
  <conditionalFormatting sqref="C88">
    <cfRule type="duplicateValues" dxfId="23" priority="6" stopIfTrue="1"/>
  </conditionalFormatting>
  <conditionalFormatting sqref="E51:E60">
    <cfRule type="duplicateValues" dxfId="22" priority="3" stopIfTrue="1"/>
  </conditionalFormatting>
  <conditionalFormatting sqref="C51:C60">
    <cfRule type="duplicateValues" dxfId="21" priority="4" stopIfTrue="1"/>
  </conditionalFormatting>
  <conditionalFormatting sqref="E78:E87">
    <cfRule type="duplicateValues" dxfId="20" priority="1" stopIfTrue="1"/>
  </conditionalFormatting>
  <conditionalFormatting sqref="C78:C87">
    <cfRule type="duplicateValues" dxfId="19" priority="2" stopIfTrue="1"/>
  </conditionalFormatting>
  <dataValidations count="2">
    <dataValidation type="list" allowBlank="1" showInputMessage="1" showErrorMessage="1" sqref="F36:AJ61 F8:AJ34 F63:AJ88" xr:uid="{00000000-0002-0000-0200-000000000000}">
      <formula1>"　,1,1.5,2,2.5,3,3.5,4,4.5,5,5.5"</formula1>
    </dataValidation>
    <dataValidation type="list" allowBlank="1" showInputMessage="1" showErrorMessage="1" sqref="D36:D61 D9:D34 D63:D88" xr:uid="{00000000-0002-0000-0200-000001000000}">
      <formula1>"0,1,2,3,4,5,6"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47" orientation="landscape" r:id="rId1"/>
  <rowBreaks count="1" manualBreakCount="1">
    <brk id="55" max="4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90"/>
  <sheetViews>
    <sheetView view="pageBreakPreview" topLeftCell="A43" zoomScale="70" zoomScaleNormal="70" zoomScaleSheetLayoutView="70" workbookViewId="0">
      <selection activeCell="AL99" sqref="AL99"/>
    </sheetView>
  </sheetViews>
  <sheetFormatPr defaultColWidth="9" defaultRowHeight="20" outlineLevelRow="1" x14ac:dyDescent="0.2"/>
  <cols>
    <col min="1" max="1" width="9" style="6"/>
    <col min="2" max="2" width="8.26953125" style="63" customWidth="1"/>
    <col min="3" max="3" width="25.26953125" style="6" customWidth="1"/>
    <col min="4" max="4" width="6.1796875" style="6" customWidth="1"/>
    <col min="5" max="5" width="11.453125" style="63" customWidth="1"/>
    <col min="6" max="6" width="4.7265625" style="63" customWidth="1"/>
    <col min="7" max="36" width="4.7265625" style="6" customWidth="1"/>
    <col min="37" max="37" width="5.54296875" style="6" customWidth="1"/>
    <col min="38" max="39" width="13.1796875" style="6" customWidth="1"/>
    <col min="40" max="41" width="13.54296875" style="6" customWidth="1"/>
    <col min="42" max="42" width="13.1796875" style="6" customWidth="1"/>
    <col min="43" max="52" width="7.54296875" style="6" customWidth="1"/>
    <col min="53" max="53" width="8.453125" style="6" customWidth="1"/>
    <col min="54" max="54" width="19.453125" style="6" customWidth="1"/>
    <col min="55" max="55" width="11.81640625" style="6" customWidth="1"/>
    <col min="56" max="56" width="14.81640625" style="6" customWidth="1"/>
    <col min="57" max="62" width="7.1796875" style="6" customWidth="1"/>
    <col min="63" max="16384" width="9" style="6"/>
  </cols>
  <sheetData>
    <row r="1" spans="1:56" x14ac:dyDescent="0.2">
      <c r="A1" s="4" t="s">
        <v>94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159" t="s">
        <v>102</v>
      </c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6" x14ac:dyDescent="0.2">
      <c r="A2" s="4" t="s">
        <v>1</v>
      </c>
      <c r="B2" s="158">
        <f>第１四半期!B2</f>
        <v>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6" x14ac:dyDescent="0.2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6" x14ac:dyDescent="0.2">
      <c r="A4" s="5" t="s">
        <v>2</v>
      </c>
      <c r="B4" s="5"/>
      <c r="C4" s="4"/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6" x14ac:dyDescent="0.2">
      <c r="A5" s="5" t="s">
        <v>3</v>
      </c>
      <c r="B5" s="5"/>
      <c r="C5" s="7"/>
      <c r="D5" s="7"/>
      <c r="E5" s="7"/>
      <c r="F5" s="7"/>
      <c r="G5" s="7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7"/>
      <c r="AJ5" s="7"/>
      <c r="AK5" s="7"/>
      <c r="AL5" s="7"/>
      <c r="AM5" s="7"/>
      <c r="AN5" s="7"/>
      <c r="AO5" s="7"/>
      <c r="AP5" s="7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6" x14ac:dyDescent="0.2">
      <c r="A6" s="5"/>
      <c r="B6" s="187" t="s">
        <v>4</v>
      </c>
      <c r="C6" s="193"/>
      <c r="D6" s="191" t="s">
        <v>5</v>
      </c>
      <c r="E6" s="191" t="s">
        <v>6</v>
      </c>
      <c r="F6" s="9" t="s">
        <v>7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91" t="s">
        <v>8</v>
      </c>
      <c r="AL6" s="182" t="s">
        <v>9</v>
      </c>
      <c r="AM6" s="182" t="s">
        <v>10</v>
      </c>
      <c r="AN6" s="182" t="s">
        <v>11</v>
      </c>
      <c r="AO6" s="182" t="s">
        <v>12</v>
      </c>
      <c r="AP6" s="182" t="s">
        <v>13</v>
      </c>
      <c r="AQ6" s="11" t="s">
        <v>14</v>
      </c>
      <c r="AR6" s="12"/>
      <c r="AS6" s="13"/>
      <c r="AT6" s="12"/>
      <c r="AU6" s="13"/>
      <c r="AV6" s="12"/>
      <c r="AW6" s="13"/>
      <c r="AX6" s="12"/>
      <c r="AY6" s="13"/>
      <c r="AZ6" s="14"/>
    </row>
    <row r="7" spans="1:56" x14ac:dyDescent="0.2">
      <c r="A7" s="5"/>
      <c r="B7" s="189"/>
      <c r="C7" s="194"/>
      <c r="D7" s="192"/>
      <c r="E7" s="192"/>
      <c r="F7" s="15" t="s">
        <v>15</v>
      </c>
      <c r="G7" s="16" t="s">
        <v>16</v>
      </c>
      <c r="H7" s="16" t="s">
        <v>17</v>
      </c>
      <c r="I7" s="16" t="s">
        <v>18</v>
      </c>
      <c r="J7" s="16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6" t="s">
        <v>25</v>
      </c>
      <c r="Q7" s="16" t="s">
        <v>26</v>
      </c>
      <c r="R7" s="16" t="s">
        <v>27</v>
      </c>
      <c r="S7" s="16" t="s">
        <v>28</v>
      </c>
      <c r="T7" s="16" t="s">
        <v>29</v>
      </c>
      <c r="U7" s="16" t="s">
        <v>30</v>
      </c>
      <c r="V7" s="16" t="s">
        <v>31</v>
      </c>
      <c r="W7" s="16" t="s">
        <v>32</v>
      </c>
      <c r="X7" s="16" t="s">
        <v>33</v>
      </c>
      <c r="Y7" s="16" t="s">
        <v>34</v>
      </c>
      <c r="Z7" s="16" t="s">
        <v>35</v>
      </c>
      <c r="AA7" s="16" t="s">
        <v>36</v>
      </c>
      <c r="AB7" s="16" t="s">
        <v>37</v>
      </c>
      <c r="AC7" s="16" t="s">
        <v>38</v>
      </c>
      <c r="AD7" s="16" t="s">
        <v>39</v>
      </c>
      <c r="AE7" s="16" t="s">
        <v>40</v>
      </c>
      <c r="AF7" s="16" t="s">
        <v>41</v>
      </c>
      <c r="AG7" s="16" t="s">
        <v>42</v>
      </c>
      <c r="AH7" s="16" t="s">
        <v>43</v>
      </c>
      <c r="AI7" s="16" t="s">
        <v>44</v>
      </c>
      <c r="AJ7" s="17" t="s">
        <v>45</v>
      </c>
      <c r="AK7" s="192"/>
      <c r="AL7" s="184"/>
      <c r="AM7" s="184"/>
      <c r="AN7" s="183"/>
      <c r="AO7" s="183"/>
      <c r="AP7" s="184"/>
      <c r="AQ7" s="18" t="s">
        <v>46</v>
      </c>
      <c r="AR7" s="19" t="s">
        <v>47</v>
      </c>
      <c r="AS7" s="19" t="s">
        <v>48</v>
      </c>
      <c r="AT7" s="19" t="s">
        <v>49</v>
      </c>
      <c r="AU7" s="19" t="s">
        <v>50</v>
      </c>
      <c r="AV7" s="19" t="s">
        <v>51</v>
      </c>
      <c r="AW7" s="19" t="s">
        <v>52</v>
      </c>
      <c r="AX7" s="19" t="s">
        <v>53</v>
      </c>
      <c r="AY7" s="20" t="s">
        <v>54</v>
      </c>
      <c r="AZ7" s="21" t="s">
        <v>55</v>
      </c>
    </row>
    <row r="8" spans="1:56" ht="20.5" thickBot="1" x14ac:dyDescent="0.25">
      <c r="A8" s="5"/>
      <c r="B8" s="22" t="s">
        <v>56</v>
      </c>
      <c r="C8" s="23" t="s">
        <v>57</v>
      </c>
      <c r="D8" s="24">
        <v>0</v>
      </c>
      <c r="E8" s="24">
        <v>100000</v>
      </c>
      <c r="F8" s="25">
        <v>1.5</v>
      </c>
      <c r="G8" s="26">
        <v>4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>
        <v>1</v>
      </c>
      <c r="AI8" s="26"/>
      <c r="AJ8" s="27"/>
      <c r="AK8" s="28">
        <f>COUNTA(F8:AJ8)</f>
        <v>3</v>
      </c>
      <c r="AL8" s="29">
        <f>AM8</f>
        <v>6000</v>
      </c>
      <c r="AM8" s="30">
        <f>AO8-AN8</f>
        <v>6000</v>
      </c>
      <c r="AN8" s="31">
        <f>SUM(AQ8*BD$11,AR8*BD$12,AS8*BD$13,AT8*BD$14,AU8*BD$15,AV8*BD$16,AW8*BD$17,AX8*BD$18,AY8*BD$19)</f>
        <v>500</v>
      </c>
      <c r="AO8" s="31">
        <f>SUM(AQ8*BC$11,AR8*BC$12,AS8*BC$13,AT8*BC$14,AU8*BC$15,AV8*BC$16,AW8*BC$17,AX8*BC$18,AY8*BC$19)</f>
        <v>6500</v>
      </c>
      <c r="AP8" s="30">
        <f>AZ8*3000</f>
        <v>9000</v>
      </c>
      <c r="AQ8" s="32">
        <f>COUNTIF(F8:AJ8,"1")</f>
        <v>1</v>
      </c>
      <c r="AR8" s="33">
        <f>COUNTIF(F8:AJ8,"1.5")</f>
        <v>1</v>
      </c>
      <c r="AS8" s="33">
        <f>COUNTIF(F8:AJ8,"2")</f>
        <v>0</v>
      </c>
      <c r="AT8" s="33">
        <f>COUNTIF(F8:AJ8,"2.5")</f>
        <v>0</v>
      </c>
      <c r="AU8" s="33">
        <f>COUNTIF(F8:AJ8,"3")</f>
        <v>0</v>
      </c>
      <c r="AV8" s="33">
        <f>COUNTIF(F8:AJ8,"3.5")</f>
        <v>0</v>
      </c>
      <c r="AW8" s="33">
        <f>COUNTIF(F8:AJ8,"4")</f>
        <v>1</v>
      </c>
      <c r="AX8" s="33">
        <f>COUNTIF(F8:AJ8,"4.5")</f>
        <v>0</v>
      </c>
      <c r="AY8" s="34">
        <f>COUNTIF(F8:AJ8,"5")</f>
        <v>0</v>
      </c>
      <c r="AZ8" s="35">
        <f>SUM(AQ8:AY8)</f>
        <v>3</v>
      </c>
    </row>
    <row r="9" spans="1:56" x14ac:dyDescent="0.2">
      <c r="A9" s="177" t="s">
        <v>95</v>
      </c>
      <c r="B9" s="93">
        <v>1</v>
      </c>
      <c r="C9" s="129"/>
      <c r="D9" s="130"/>
      <c r="E9" s="130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3"/>
      <c r="AK9" s="134">
        <f>COUNTA(F9:AJ9)</f>
        <v>0</v>
      </c>
      <c r="AL9" s="36">
        <f>AM9</f>
        <v>0</v>
      </c>
      <c r="AM9" s="37">
        <f>AO9-AN9</f>
        <v>0</v>
      </c>
      <c r="AN9" s="76">
        <f>SUM(AQ9*BD$11,AR9*BD$12,AS9*BD$13,AT9*BD$14,AU9*BD$15,AV9*BD$16,AW9*BD$17,AX9*BD$18,AY9*BD$19)</f>
        <v>0</v>
      </c>
      <c r="AO9" s="37">
        <f>SUM(AQ9*BC$11,AR9*BC$12,AS9*BC$13,AT9*BC$14,AU9*BC$15,AV9*BC$16,AW9*BC$17,AX9*BC$18,AY9*BC$19)</f>
        <v>0</v>
      </c>
      <c r="AP9" s="37">
        <f t="shared" ref="AP9:AP23" si="0">AZ9*3000</f>
        <v>0</v>
      </c>
      <c r="AQ9" s="38">
        <f>COUNTIF(F9:AJ9,"1")</f>
        <v>0</v>
      </c>
      <c r="AR9" s="39">
        <f t="shared" ref="AR9:AR33" si="1">COUNTIF(F9:AJ9,"1.5")</f>
        <v>0</v>
      </c>
      <c r="AS9" s="39">
        <f t="shared" ref="AS9:AS33" si="2">COUNTIF(F9:AJ9,"2")</f>
        <v>0</v>
      </c>
      <c r="AT9" s="39">
        <f t="shared" ref="AT9:AT33" si="3">COUNTIF(F9:AJ9,"2.5")</f>
        <v>0</v>
      </c>
      <c r="AU9" s="39">
        <f t="shared" ref="AU9:AU33" si="4">COUNTIF(F9:AJ9,"3")</f>
        <v>0</v>
      </c>
      <c r="AV9" s="39">
        <f t="shared" ref="AV9:AV33" si="5">COUNTIF(F9:AJ9,"3.5")</f>
        <v>0</v>
      </c>
      <c r="AW9" s="39">
        <f t="shared" ref="AW9:AW33" si="6">COUNTIF(F9:AJ9,"4")</f>
        <v>0</v>
      </c>
      <c r="AX9" s="39">
        <f t="shared" ref="AX9:AX33" si="7">COUNTIF(F9:AJ9,"4.5")</f>
        <v>0</v>
      </c>
      <c r="AY9" s="40">
        <f t="shared" ref="AY9:AY33" si="8">COUNTIF(F9:AJ9,"5")</f>
        <v>0</v>
      </c>
      <c r="AZ9" s="41">
        <f t="shared" ref="AZ9:AZ33" si="9">SUM(AQ9:AY9)</f>
        <v>0</v>
      </c>
      <c r="BB9" s="42" t="s">
        <v>96</v>
      </c>
      <c r="BC9" s="43"/>
      <c r="BD9" s="44"/>
    </row>
    <row r="10" spans="1:56" x14ac:dyDescent="0.2">
      <c r="A10" s="178"/>
      <c r="B10" s="94">
        <v>2</v>
      </c>
      <c r="C10" s="135"/>
      <c r="D10" s="136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9"/>
      <c r="AK10" s="140">
        <f>COUNTA(F10:AJ10)</f>
        <v>0</v>
      </c>
      <c r="AL10" s="45">
        <f t="shared" ref="AL10:AL33" si="10">AM10</f>
        <v>0</v>
      </c>
      <c r="AM10" s="46">
        <f t="shared" ref="AM10:AM33" si="11">AO10-AN10</f>
        <v>0</v>
      </c>
      <c r="AN10" s="58">
        <f>SUM(AQ10*BD$11,AR10*BD$12,AS10*BD$13,AT10*BD$14,AU10*BD$15,AV10*BD$16,AW10*BD$17,AX10*BD$18,AY10*BD$19)</f>
        <v>0</v>
      </c>
      <c r="AO10" s="46">
        <f t="shared" ref="AO10:AO33" si="12">SUM(AQ10*BC$11,AR10*BC$12,AS10*BC$13,AT10*BC$14,AU10*BC$15,AV10*BC$16,AW10*BC$17,AX10*BC$18,AY10*BC$19)</f>
        <v>0</v>
      </c>
      <c r="AP10" s="46">
        <f t="shared" si="0"/>
        <v>0</v>
      </c>
      <c r="AQ10" s="47">
        <f t="shared" ref="AQ10:AQ33" si="13">COUNTIF(F10:AJ10,"1")</f>
        <v>0</v>
      </c>
      <c r="AR10" s="48">
        <f t="shared" si="1"/>
        <v>0</v>
      </c>
      <c r="AS10" s="48">
        <f t="shared" si="2"/>
        <v>0</v>
      </c>
      <c r="AT10" s="48">
        <f t="shared" si="3"/>
        <v>0</v>
      </c>
      <c r="AU10" s="48">
        <f t="shared" si="4"/>
        <v>0</v>
      </c>
      <c r="AV10" s="48">
        <f t="shared" si="5"/>
        <v>0</v>
      </c>
      <c r="AW10" s="48">
        <f t="shared" si="6"/>
        <v>0</v>
      </c>
      <c r="AX10" s="48">
        <f t="shared" si="7"/>
        <v>0</v>
      </c>
      <c r="AY10" s="49">
        <f t="shared" si="8"/>
        <v>0</v>
      </c>
      <c r="AZ10" s="50">
        <f t="shared" si="9"/>
        <v>0</v>
      </c>
      <c r="BB10" s="51" t="s">
        <v>14</v>
      </c>
      <c r="BC10" s="51" t="s">
        <v>60</v>
      </c>
      <c r="BD10" s="52" t="s">
        <v>61</v>
      </c>
    </row>
    <row r="11" spans="1:56" x14ac:dyDescent="0.2">
      <c r="A11" s="178"/>
      <c r="B11" s="94">
        <v>3</v>
      </c>
      <c r="C11" s="135"/>
      <c r="D11" s="136"/>
      <c r="E11" s="136"/>
      <c r="F11" s="137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9"/>
      <c r="AK11" s="140">
        <f t="shared" ref="AK11:AK33" si="14">COUNTA(F11:AJ11)</f>
        <v>0</v>
      </c>
      <c r="AL11" s="45">
        <f t="shared" si="10"/>
        <v>0</v>
      </c>
      <c r="AM11" s="46">
        <f t="shared" si="11"/>
        <v>0</v>
      </c>
      <c r="AN11" s="46">
        <f t="shared" ref="AN11:AN33" si="15">SUM(AQ11*BD$11,AR11*BD$12,AS11*BD$13,AT11*BD$14,AU11*BD$15,AV11*BD$16,AW11*BD$17,AX11*BD$18,AY11*BD$19)</f>
        <v>0</v>
      </c>
      <c r="AO11" s="46">
        <f t="shared" si="12"/>
        <v>0</v>
      </c>
      <c r="AP11" s="46">
        <f t="shared" si="0"/>
        <v>0</v>
      </c>
      <c r="AQ11" s="47">
        <f t="shared" si="13"/>
        <v>0</v>
      </c>
      <c r="AR11" s="48">
        <f t="shared" si="1"/>
        <v>0</v>
      </c>
      <c r="AS11" s="48">
        <f t="shared" si="2"/>
        <v>0</v>
      </c>
      <c r="AT11" s="48">
        <f t="shared" si="3"/>
        <v>0</v>
      </c>
      <c r="AU11" s="48">
        <f t="shared" si="4"/>
        <v>0</v>
      </c>
      <c r="AV11" s="48">
        <f t="shared" si="5"/>
        <v>0</v>
      </c>
      <c r="AW11" s="48">
        <f t="shared" si="6"/>
        <v>0</v>
      </c>
      <c r="AX11" s="48">
        <f t="shared" si="7"/>
        <v>0</v>
      </c>
      <c r="AY11" s="49">
        <f t="shared" si="8"/>
        <v>0</v>
      </c>
      <c r="AZ11" s="50">
        <f t="shared" si="9"/>
        <v>0</v>
      </c>
      <c r="BB11" s="102" t="s">
        <v>62</v>
      </c>
      <c r="BC11" s="103">
        <v>1500</v>
      </c>
      <c r="BD11" s="53">
        <f t="shared" ref="BD11:BD19" si="16">IF(BC11&gt;3000,BC11-3000,0)</f>
        <v>0</v>
      </c>
    </row>
    <row r="12" spans="1:56" x14ac:dyDescent="0.2">
      <c r="A12" s="178"/>
      <c r="B12" s="94">
        <v>4</v>
      </c>
      <c r="C12" s="135"/>
      <c r="D12" s="136"/>
      <c r="E12" s="136"/>
      <c r="F12" s="137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9"/>
      <c r="AK12" s="140">
        <f t="shared" si="14"/>
        <v>0</v>
      </c>
      <c r="AL12" s="45">
        <f t="shared" si="10"/>
        <v>0</v>
      </c>
      <c r="AM12" s="46">
        <f t="shared" si="11"/>
        <v>0</v>
      </c>
      <c r="AN12" s="46">
        <f t="shared" si="15"/>
        <v>0</v>
      </c>
      <c r="AO12" s="46">
        <f t="shared" si="12"/>
        <v>0</v>
      </c>
      <c r="AP12" s="46">
        <f t="shared" si="0"/>
        <v>0</v>
      </c>
      <c r="AQ12" s="47">
        <f t="shared" si="13"/>
        <v>0</v>
      </c>
      <c r="AR12" s="48">
        <f t="shared" si="1"/>
        <v>0</v>
      </c>
      <c r="AS12" s="48">
        <f t="shared" si="2"/>
        <v>0</v>
      </c>
      <c r="AT12" s="48">
        <f t="shared" si="3"/>
        <v>0</v>
      </c>
      <c r="AU12" s="48">
        <f t="shared" si="4"/>
        <v>0</v>
      </c>
      <c r="AV12" s="48">
        <f t="shared" si="5"/>
        <v>0</v>
      </c>
      <c r="AW12" s="48">
        <f t="shared" si="6"/>
        <v>0</v>
      </c>
      <c r="AX12" s="48">
        <f t="shared" si="7"/>
        <v>0</v>
      </c>
      <c r="AY12" s="49">
        <f t="shared" si="8"/>
        <v>0</v>
      </c>
      <c r="AZ12" s="50">
        <f t="shared" si="9"/>
        <v>0</v>
      </c>
      <c r="BB12" s="102" t="s">
        <v>63</v>
      </c>
      <c r="BC12" s="103">
        <v>1500</v>
      </c>
      <c r="BD12" s="53">
        <f t="shared" si="16"/>
        <v>0</v>
      </c>
    </row>
    <row r="13" spans="1:56" x14ac:dyDescent="0.2">
      <c r="A13" s="178"/>
      <c r="B13" s="95">
        <v>5</v>
      </c>
      <c r="C13" s="141"/>
      <c r="D13" s="142"/>
      <c r="E13" s="142"/>
      <c r="F13" s="143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5"/>
      <c r="AK13" s="140">
        <f t="shared" si="14"/>
        <v>0</v>
      </c>
      <c r="AL13" s="45">
        <f t="shared" si="10"/>
        <v>0</v>
      </c>
      <c r="AM13" s="46">
        <f t="shared" si="11"/>
        <v>0</v>
      </c>
      <c r="AN13" s="54">
        <f t="shared" si="15"/>
        <v>0</v>
      </c>
      <c r="AO13" s="55">
        <f t="shared" si="12"/>
        <v>0</v>
      </c>
      <c r="AP13" s="46">
        <f t="shared" si="0"/>
        <v>0</v>
      </c>
      <c r="AQ13" s="47">
        <f t="shared" si="13"/>
        <v>0</v>
      </c>
      <c r="AR13" s="48">
        <f t="shared" si="1"/>
        <v>0</v>
      </c>
      <c r="AS13" s="48">
        <f t="shared" si="2"/>
        <v>0</v>
      </c>
      <c r="AT13" s="48">
        <f t="shared" si="3"/>
        <v>0</v>
      </c>
      <c r="AU13" s="48">
        <f t="shared" si="4"/>
        <v>0</v>
      </c>
      <c r="AV13" s="48">
        <f t="shared" si="5"/>
        <v>0</v>
      </c>
      <c r="AW13" s="48">
        <f t="shared" si="6"/>
        <v>0</v>
      </c>
      <c r="AX13" s="48">
        <f t="shared" si="7"/>
        <v>0</v>
      </c>
      <c r="AY13" s="49">
        <f t="shared" si="8"/>
        <v>0</v>
      </c>
      <c r="AZ13" s="50">
        <f t="shared" si="9"/>
        <v>0</v>
      </c>
      <c r="BB13" s="102" t="s">
        <v>64</v>
      </c>
      <c r="BC13" s="103">
        <v>1500</v>
      </c>
      <c r="BD13" s="53">
        <f t="shared" si="16"/>
        <v>0</v>
      </c>
    </row>
    <row r="14" spans="1:56" x14ac:dyDescent="0.2">
      <c r="A14" s="178"/>
      <c r="B14" s="96">
        <v>6</v>
      </c>
      <c r="C14" s="146"/>
      <c r="D14" s="147"/>
      <c r="E14" s="147"/>
      <c r="F14" s="148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50"/>
      <c r="AK14" s="151">
        <f t="shared" si="14"/>
        <v>0</v>
      </c>
      <c r="AL14" s="56">
        <f t="shared" si="10"/>
        <v>0</v>
      </c>
      <c r="AM14" s="57">
        <f t="shared" si="11"/>
        <v>0</v>
      </c>
      <c r="AN14" s="58">
        <f t="shared" si="15"/>
        <v>0</v>
      </c>
      <c r="AO14" s="57">
        <f t="shared" si="12"/>
        <v>0</v>
      </c>
      <c r="AP14" s="57">
        <f t="shared" si="0"/>
        <v>0</v>
      </c>
      <c r="AQ14" s="59">
        <f t="shared" si="13"/>
        <v>0</v>
      </c>
      <c r="AR14" s="60">
        <f t="shared" si="1"/>
        <v>0</v>
      </c>
      <c r="AS14" s="60">
        <f t="shared" si="2"/>
        <v>0</v>
      </c>
      <c r="AT14" s="60">
        <f t="shared" si="3"/>
        <v>0</v>
      </c>
      <c r="AU14" s="60">
        <f t="shared" si="4"/>
        <v>0</v>
      </c>
      <c r="AV14" s="60">
        <f t="shared" si="5"/>
        <v>0</v>
      </c>
      <c r="AW14" s="60">
        <f t="shared" si="6"/>
        <v>0</v>
      </c>
      <c r="AX14" s="60">
        <f t="shared" si="7"/>
        <v>0</v>
      </c>
      <c r="AY14" s="61">
        <f t="shared" si="8"/>
        <v>0</v>
      </c>
      <c r="AZ14" s="62">
        <f t="shared" si="9"/>
        <v>0</v>
      </c>
      <c r="BB14" s="102" t="s">
        <v>65</v>
      </c>
      <c r="BC14" s="103">
        <v>2000</v>
      </c>
      <c r="BD14" s="53">
        <f t="shared" si="16"/>
        <v>0</v>
      </c>
    </row>
    <row r="15" spans="1:56" x14ac:dyDescent="0.2">
      <c r="A15" s="178"/>
      <c r="B15" s="94">
        <v>7</v>
      </c>
      <c r="C15" s="135"/>
      <c r="D15" s="136"/>
      <c r="E15" s="136"/>
      <c r="F15" s="137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9"/>
      <c r="AK15" s="140">
        <f t="shared" si="14"/>
        <v>0</v>
      </c>
      <c r="AL15" s="45">
        <f t="shared" si="10"/>
        <v>0</v>
      </c>
      <c r="AM15" s="46">
        <f t="shared" si="11"/>
        <v>0</v>
      </c>
      <c r="AN15" s="46">
        <f t="shared" si="15"/>
        <v>0</v>
      </c>
      <c r="AO15" s="46">
        <f t="shared" si="12"/>
        <v>0</v>
      </c>
      <c r="AP15" s="46">
        <f t="shared" si="0"/>
        <v>0</v>
      </c>
      <c r="AQ15" s="47">
        <f t="shared" si="13"/>
        <v>0</v>
      </c>
      <c r="AR15" s="48">
        <f t="shared" si="1"/>
        <v>0</v>
      </c>
      <c r="AS15" s="48">
        <f t="shared" si="2"/>
        <v>0</v>
      </c>
      <c r="AT15" s="48">
        <f t="shared" si="3"/>
        <v>0</v>
      </c>
      <c r="AU15" s="48">
        <f t="shared" si="4"/>
        <v>0</v>
      </c>
      <c r="AV15" s="48">
        <f t="shared" si="5"/>
        <v>0</v>
      </c>
      <c r="AW15" s="48">
        <f t="shared" si="6"/>
        <v>0</v>
      </c>
      <c r="AX15" s="48">
        <f t="shared" si="7"/>
        <v>0</v>
      </c>
      <c r="AY15" s="49">
        <f t="shared" si="8"/>
        <v>0</v>
      </c>
      <c r="AZ15" s="50">
        <f t="shared" si="9"/>
        <v>0</v>
      </c>
      <c r="BB15" s="102" t="s">
        <v>66</v>
      </c>
      <c r="BC15" s="103">
        <v>2500</v>
      </c>
      <c r="BD15" s="53">
        <f t="shared" si="16"/>
        <v>0</v>
      </c>
    </row>
    <row r="16" spans="1:56" x14ac:dyDescent="0.2">
      <c r="A16" s="178"/>
      <c r="B16" s="94">
        <v>8</v>
      </c>
      <c r="C16" s="135"/>
      <c r="D16" s="136"/>
      <c r="E16" s="136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9"/>
      <c r="AK16" s="140">
        <f t="shared" si="14"/>
        <v>0</v>
      </c>
      <c r="AL16" s="45">
        <f t="shared" si="10"/>
        <v>0</v>
      </c>
      <c r="AM16" s="46">
        <f t="shared" si="11"/>
        <v>0</v>
      </c>
      <c r="AN16" s="46">
        <f t="shared" si="15"/>
        <v>0</v>
      </c>
      <c r="AO16" s="46">
        <f t="shared" si="12"/>
        <v>0</v>
      </c>
      <c r="AP16" s="46">
        <f t="shared" si="0"/>
        <v>0</v>
      </c>
      <c r="AQ16" s="47">
        <f t="shared" si="13"/>
        <v>0</v>
      </c>
      <c r="AR16" s="48">
        <f t="shared" si="1"/>
        <v>0</v>
      </c>
      <c r="AS16" s="48">
        <f t="shared" si="2"/>
        <v>0</v>
      </c>
      <c r="AT16" s="48">
        <f t="shared" si="3"/>
        <v>0</v>
      </c>
      <c r="AU16" s="48">
        <f t="shared" si="4"/>
        <v>0</v>
      </c>
      <c r="AV16" s="48">
        <f t="shared" si="5"/>
        <v>0</v>
      </c>
      <c r="AW16" s="48">
        <f t="shared" si="6"/>
        <v>0</v>
      </c>
      <c r="AX16" s="48">
        <f t="shared" si="7"/>
        <v>0</v>
      </c>
      <c r="AY16" s="49">
        <f t="shared" si="8"/>
        <v>0</v>
      </c>
      <c r="AZ16" s="50">
        <f t="shared" si="9"/>
        <v>0</v>
      </c>
      <c r="BB16" s="102" t="s">
        <v>67</v>
      </c>
      <c r="BC16" s="103">
        <v>3000</v>
      </c>
      <c r="BD16" s="53">
        <f t="shared" si="16"/>
        <v>0</v>
      </c>
    </row>
    <row r="17" spans="1:56" x14ac:dyDescent="0.2">
      <c r="A17" s="178"/>
      <c r="B17" s="94">
        <v>9</v>
      </c>
      <c r="C17" s="135"/>
      <c r="D17" s="136"/>
      <c r="E17" s="136"/>
      <c r="F17" s="137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9"/>
      <c r="AK17" s="140">
        <f t="shared" si="14"/>
        <v>0</v>
      </c>
      <c r="AL17" s="45">
        <f t="shared" si="10"/>
        <v>0</v>
      </c>
      <c r="AM17" s="46">
        <f t="shared" si="11"/>
        <v>0</v>
      </c>
      <c r="AN17" s="46">
        <f t="shared" si="15"/>
        <v>0</v>
      </c>
      <c r="AO17" s="46">
        <f t="shared" si="12"/>
        <v>0</v>
      </c>
      <c r="AP17" s="46">
        <f t="shared" si="0"/>
        <v>0</v>
      </c>
      <c r="AQ17" s="47">
        <f t="shared" si="13"/>
        <v>0</v>
      </c>
      <c r="AR17" s="48">
        <f t="shared" si="1"/>
        <v>0</v>
      </c>
      <c r="AS17" s="48">
        <f t="shared" si="2"/>
        <v>0</v>
      </c>
      <c r="AT17" s="48">
        <f t="shared" si="3"/>
        <v>0</v>
      </c>
      <c r="AU17" s="48">
        <f t="shared" si="4"/>
        <v>0</v>
      </c>
      <c r="AV17" s="48">
        <f t="shared" si="5"/>
        <v>0</v>
      </c>
      <c r="AW17" s="48">
        <f t="shared" si="6"/>
        <v>0</v>
      </c>
      <c r="AX17" s="48">
        <f t="shared" si="7"/>
        <v>0</v>
      </c>
      <c r="AY17" s="49">
        <f t="shared" si="8"/>
        <v>0</v>
      </c>
      <c r="AZ17" s="50">
        <f t="shared" si="9"/>
        <v>0</v>
      </c>
      <c r="BB17" s="102" t="s">
        <v>68</v>
      </c>
      <c r="BC17" s="103">
        <v>3500</v>
      </c>
      <c r="BD17" s="53">
        <f t="shared" si="16"/>
        <v>500</v>
      </c>
    </row>
    <row r="18" spans="1:56" x14ac:dyDescent="0.2">
      <c r="A18" s="178"/>
      <c r="B18" s="95">
        <v>10</v>
      </c>
      <c r="C18" s="141"/>
      <c r="D18" s="142"/>
      <c r="E18" s="142"/>
      <c r="F18" s="143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5"/>
      <c r="AK18" s="140">
        <f t="shared" si="14"/>
        <v>0</v>
      </c>
      <c r="AL18" s="45">
        <f t="shared" si="10"/>
        <v>0</v>
      </c>
      <c r="AM18" s="46">
        <f t="shared" si="11"/>
        <v>0</v>
      </c>
      <c r="AN18" s="55">
        <f t="shared" si="15"/>
        <v>0</v>
      </c>
      <c r="AO18" s="55">
        <f t="shared" si="12"/>
        <v>0</v>
      </c>
      <c r="AP18" s="46">
        <f t="shared" si="0"/>
        <v>0</v>
      </c>
      <c r="AQ18" s="47">
        <f t="shared" si="13"/>
        <v>0</v>
      </c>
      <c r="AR18" s="48">
        <f t="shared" si="1"/>
        <v>0</v>
      </c>
      <c r="AS18" s="48">
        <f t="shared" si="2"/>
        <v>0</v>
      </c>
      <c r="AT18" s="48">
        <f t="shared" si="3"/>
        <v>0</v>
      </c>
      <c r="AU18" s="48">
        <f t="shared" si="4"/>
        <v>0</v>
      </c>
      <c r="AV18" s="48">
        <f t="shared" si="5"/>
        <v>0</v>
      </c>
      <c r="AW18" s="48">
        <f t="shared" si="6"/>
        <v>0</v>
      </c>
      <c r="AX18" s="48">
        <f t="shared" si="7"/>
        <v>0</v>
      </c>
      <c r="AY18" s="49">
        <f t="shared" si="8"/>
        <v>0</v>
      </c>
      <c r="AZ18" s="50">
        <f t="shared" si="9"/>
        <v>0</v>
      </c>
      <c r="BB18" s="102" t="s">
        <v>69</v>
      </c>
      <c r="BC18" s="103">
        <v>4000</v>
      </c>
      <c r="BD18" s="53">
        <f t="shared" si="16"/>
        <v>1000</v>
      </c>
    </row>
    <row r="19" spans="1:56" x14ac:dyDescent="0.2">
      <c r="A19" s="178"/>
      <c r="B19" s="96">
        <v>11</v>
      </c>
      <c r="C19" s="146"/>
      <c r="D19" s="147"/>
      <c r="E19" s="147"/>
      <c r="F19" s="148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50"/>
      <c r="AK19" s="151">
        <f t="shared" si="14"/>
        <v>0</v>
      </c>
      <c r="AL19" s="56">
        <f t="shared" si="10"/>
        <v>0</v>
      </c>
      <c r="AM19" s="57">
        <f t="shared" si="11"/>
        <v>0</v>
      </c>
      <c r="AN19" s="57">
        <f t="shared" si="15"/>
        <v>0</v>
      </c>
      <c r="AO19" s="57">
        <f t="shared" si="12"/>
        <v>0</v>
      </c>
      <c r="AP19" s="57">
        <f t="shared" si="0"/>
        <v>0</v>
      </c>
      <c r="AQ19" s="59">
        <f t="shared" si="13"/>
        <v>0</v>
      </c>
      <c r="AR19" s="60">
        <f t="shared" si="1"/>
        <v>0</v>
      </c>
      <c r="AS19" s="60">
        <f t="shared" si="2"/>
        <v>0</v>
      </c>
      <c r="AT19" s="60">
        <f t="shared" si="3"/>
        <v>0</v>
      </c>
      <c r="AU19" s="60">
        <f t="shared" si="4"/>
        <v>0</v>
      </c>
      <c r="AV19" s="60">
        <f t="shared" si="5"/>
        <v>0</v>
      </c>
      <c r="AW19" s="60">
        <f t="shared" si="6"/>
        <v>0</v>
      </c>
      <c r="AX19" s="60">
        <f t="shared" si="7"/>
        <v>0</v>
      </c>
      <c r="AY19" s="61">
        <f t="shared" si="8"/>
        <v>0</v>
      </c>
      <c r="AZ19" s="62">
        <f t="shared" si="9"/>
        <v>0</v>
      </c>
      <c r="BB19" s="102" t="s">
        <v>70</v>
      </c>
      <c r="BC19" s="103">
        <v>4500</v>
      </c>
      <c r="BD19" s="53">
        <f t="shared" si="16"/>
        <v>1500</v>
      </c>
    </row>
    <row r="20" spans="1:56" x14ac:dyDescent="0.2">
      <c r="A20" s="178"/>
      <c r="B20" s="94">
        <v>12</v>
      </c>
      <c r="C20" s="135"/>
      <c r="D20" s="136"/>
      <c r="E20" s="136"/>
      <c r="F20" s="137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9"/>
      <c r="AK20" s="140">
        <f t="shared" si="14"/>
        <v>0</v>
      </c>
      <c r="AL20" s="45">
        <f t="shared" si="10"/>
        <v>0</v>
      </c>
      <c r="AM20" s="46">
        <f t="shared" si="11"/>
        <v>0</v>
      </c>
      <c r="AN20" s="46">
        <f t="shared" si="15"/>
        <v>0</v>
      </c>
      <c r="AO20" s="46">
        <f t="shared" si="12"/>
        <v>0</v>
      </c>
      <c r="AP20" s="46">
        <f t="shared" si="0"/>
        <v>0</v>
      </c>
      <c r="AQ20" s="47">
        <f t="shared" si="13"/>
        <v>0</v>
      </c>
      <c r="AR20" s="48">
        <f t="shared" si="1"/>
        <v>0</v>
      </c>
      <c r="AS20" s="48">
        <f t="shared" si="2"/>
        <v>0</v>
      </c>
      <c r="AT20" s="48">
        <f t="shared" si="3"/>
        <v>0</v>
      </c>
      <c r="AU20" s="48">
        <f t="shared" si="4"/>
        <v>0</v>
      </c>
      <c r="AV20" s="48">
        <f t="shared" si="5"/>
        <v>0</v>
      </c>
      <c r="AW20" s="48">
        <f t="shared" si="6"/>
        <v>0</v>
      </c>
      <c r="AX20" s="48">
        <f t="shared" si="7"/>
        <v>0</v>
      </c>
      <c r="AY20" s="49">
        <f t="shared" si="8"/>
        <v>0</v>
      </c>
      <c r="AZ20" s="50">
        <f t="shared" si="9"/>
        <v>0</v>
      </c>
    </row>
    <row r="21" spans="1:56" x14ac:dyDescent="0.2">
      <c r="A21" s="178"/>
      <c r="B21" s="94">
        <v>13</v>
      </c>
      <c r="C21" s="135"/>
      <c r="D21" s="136"/>
      <c r="E21" s="136"/>
      <c r="F21" s="137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9"/>
      <c r="AK21" s="140">
        <f t="shared" si="14"/>
        <v>0</v>
      </c>
      <c r="AL21" s="45">
        <f t="shared" si="10"/>
        <v>0</v>
      </c>
      <c r="AM21" s="46">
        <f t="shared" si="11"/>
        <v>0</v>
      </c>
      <c r="AN21" s="46">
        <f t="shared" si="15"/>
        <v>0</v>
      </c>
      <c r="AO21" s="46">
        <f t="shared" si="12"/>
        <v>0</v>
      </c>
      <c r="AP21" s="46">
        <f t="shared" si="0"/>
        <v>0</v>
      </c>
      <c r="AQ21" s="47">
        <f t="shared" si="13"/>
        <v>0</v>
      </c>
      <c r="AR21" s="48">
        <f t="shared" si="1"/>
        <v>0</v>
      </c>
      <c r="AS21" s="48">
        <f t="shared" si="2"/>
        <v>0</v>
      </c>
      <c r="AT21" s="48">
        <f t="shared" si="3"/>
        <v>0</v>
      </c>
      <c r="AU21" s="48">
        <f t="shared" si="4"/>
        <v>0</v>
      </c>
      <c r="AV21" s="48">
        <f t="shared" si="5"/>
        <v>0</v>
      </c>
      <c r="AW21" s="48">
        <f t="shared" si="6"/>
        <v>0</v>
      </c>
      <c r="AX21" s="48">
        <f t="shared" si="7"/>
        <v>0</v>
      </c>
      <c r="AY21" s="49">
        <f t="shared" si="8"/>
        <v>0</v>
      </c>
      <c r="AZ21" s="50">
        <f t="shared" si="9"/>
        <v>0</v>
      </c>
    </row>
    <row r="22" spans="1:56" x14ac:dyDescent="0.2">
      <c r="A22" s="178"/>
      <c r="B22" s="94">
        <v>14</v>
      </c>
      <c r="C22" s="135"/>
      <c r="D22" s="136"/>
      <c r="E22" s="136"/>
      <c r="F22" s="137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9"/>
      <c r="AK22" s="140">
        <f t="shared" si="14"/>
        <v>0</v>
      </c>
      <c r="AL22" s="45">
        <f t="shared" si="10"/>
        <v>0</v>
      </c>
      <c r="AM22" s="46">
        <f t="shared" si="11"/>
        <v>0</v>
      </c>
      <c r="AN22" s="46">
        <f t="shared" si="15"/>
        <v>0</v>
      </c>
      <c r="AO22" s="46">
        <f t="shared" si="12"/>
        <v>0</v>
      </c>
      <c r="AP22" s="46">
        <f t="shared" si="0"/>
        <v>0</v>
      </c>
      <c r="AQ22" s="47">
        <f t="shared" si="13"/>
        <v>0</v>
      </c>
      <c r="AR22" s="48">
        <f t="shared" si="1"/>
        <v>0</v>
      </c>
      <c r="AS22" s="48">
        <f t="shared" si="2"/>
        <v>0</v>
      </c>
      <c r="AT22" s="48">
        <f t="shared" si="3"/>
        <v>0</v>
      </c>
      <c r="AU22" s="48">
        <f t="shared" si="4"/>
        <v>0</v>
      </c>
      <c r="AV22" s="48">
        <f t="shared" si="5"/>
        <v>0</v>
      </c>
      <c r="AW22" s="48">
        <f t="shared" si="6"/>
        <v>0</v>
      </c>
      <c r="AX22" s="48">
        <f t="shared" si="7"/>
        <v>0</v>
      </c>
      <c r="AY22" s="49">
        <f t="shared" si="8"/>
        <v>0</v>
      </c>
      <c r="AZ22" s="50">
        <f t="shared" si="9"/>
        <v>0</v>
      </c>
    </row>
    <row r="23" spans="1:56" ht="20.5" thickBot="1" x14ac:dyDescent="0.25">
      <c r="A23" s="178"/>
      <c r="B23" s="97">
        <v>15</v>
      </c>
      <c r="C23" s="152"/>
      <c r="D23" s="153"/>
      <c r="E23" s="153"/>
      <c r="F23" s="154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6"/>
      <c r="AK23" s="157">
        <f t="shared" si="14"/>
        <v>0</v>
      </c>
      <c r="AL23" s="64">
        <f t="shared" si="10"/>
        <v>0</v>
      </c>
      <c r="AM23" s="55">
        <f t="shared" si="11"/>
        <v>0</v>
      </c>
      <c r="AN23" s="54">
        <f t="shared" si="15"/>
        <v>0</v>
      </c>
      <c r="AO23" s="55">
        <f t="shared" si="12"/>
        <v>0</v>
      </c>
      <c r="AP23" s="55">
        <f t="shared" si="0"/>
        <v>0</v>
      </c>
      <c r="AQ23" s="65">
        <f t="shared" si="13"/>
        <v>0</v>
      </c>
      <c r="AR23" s="66">
        <f t="shared" si="1"/>
        <v>0</v>
      </c>
      <c r="AS23" s="66">
        <f t="shared" si="2"/>
        <v>0</v>
      </c>
      <c r="AT23" s="66">
        <f t="shared" si="3"/>
        <v>0</v>
      </c>
      <c r="AU23" s="66">
        <f t="shared" si="4"/>
        <v>0</v>
      </c>
      <c r="AV23" s="66">
        <f t="shared" si="5"/>
        <v>0</v>
      </c>
      <c r="AW23" s="66">
        <f t="shared" si="6"/>
        <v>0</v>
      </c>
      <c r="AX23" s="66">
        <f t="shared" si="7"/>
        <v>0</v>
      </c>
      <c r="AY23" s="67">
        <f t="shared" si="8"/>
        <v>0</v>
      </c>
      <c r="AZ23" s="68">
        <f t="shared" si="9"/>
        <v>0</v>
      </c>
    </row>
    <row r="24" spans="1:56" hidden="1" outlineLevel="1" x14ac:dyDescent="0.2">
      <c r="A24" s="178"/>
      <c r="B24" s="96">
        <v>16</v>
      </c>
      <c r="C24" s="146"/>
      <c r="D24" s="147"/>
      <c r="E24" s="147"/>
      <c r="F24" s="148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50"/>
      <c r="AK24" s="151">
        <f t="shared" si="14"/>
        <v>0</v>
      </c>
      <c r="AL24" s="56">
        <f t="shared" si="10"/>
        <v>0</v>
      </c>
      <c r="AM24" s="57">
        <f t="shared" si="11"/>
        <v>0</v>
      </c>
      <c r="AN24" s="57">
        <f t="shared" si="15"/>
        <v>0</v>
      </c>
      <c r="AO24" s="57">
        <f t="shared" si="12"/>
        <v>0</v>
      </c>
      <c r="AP24" s="57">
        <f>AZ24*3000</f>
        <v>0</v>
      </c>
      <c r="AQ24" s="59">
        <f t="shared" si="13"/>
        <v>0</v>
      </c>
      <c r="AR24" s="60">
        <f t="shared" si="1"/>
        <v>0</v>
      </c>
      <c r="AS24" s="60">
        <f t="shared" si="2"/>
        <v>0</v>
      </c>
      <c r="AT24" s="60">
        <f t="shared" si="3"/>
        <v>0</v>
      </c>
      <c r="AU24" s="60">
        <f t="shared" si="4"/>
        <v>0</v>
      </c>
      <c r="AV24" s="60">
        <f t="shared" si="5"/>
        <v>0</v>
      </c>
      <c r="AW24" s="60">
        <f t="shared" si="6"/>
        <v>0</v>
      </c>
      <c r="AX24" s="60">
        <f t="shared" si="7"/>
        <v>0</v>
      </c>
      <c r="AY24" s="61">
        <f t="shared" si="8"/>
        <v>0</v>
      </c>
      <c r="AZ24" s="62">
        <f t="shared" si="9"/>
        <v>0</v>
      </c>
    </row>
    <row r="25" spans="1:56" hidden="1" outlineLevel="1" x14ac:dyDescent="0.2">
      <c r="A25" s="178"/>
      <c r="B25" s="94">
        <v>17</v>
      </c>
      <c r="C25" s="135"/>
      <c r="D25" s="136"/>
      <c r="E25" s="136"/>
      <c r="F25" s="137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9"/>
      <c r="AK25" s="140">
        <f t="shared" si="14"/>
        <v>0</v>
      </c>
      <c r="AL25" s="45">
        <f t="shared" si="10"/>
        <v>0</v>
      </c>
      <c r="AM25" s="46">
        <f t="shared" si="11"/>
        <v>0</v>
      </c>
      <c r="AN25" s="46">
        <f t="shared" si="15"/>
        <v>0</v>
      </c>
      <c r="AO25" s="46">
        <f t="shared" si="12"/>
        <v>0</v>
      </c>
      <c r="AP25" s="46">
        <f t="shared" ref="AP25:AP33" si="17">AZ25*3000</f>
        <v>0</v>
      </c>
      <c r="AQ25" s="47">
        <f t="shared" si="13"/>
        <v>0</v>
      </c>
      <c r="AR25" s="48">
        <f t="shared" si="1"/>
        <v>0</v>
      </c>
      <c r="AS25" s="48">
        <f t="shared" si="2"/>
        <v>0</v>
      </c>
      <c r="AT25" s="48">
        <f t="shared" si="3"/>
        <v>0</v>
      </c>
      <c r="AU25" s="48">
        <f t="shared" si="4"/>
        <v>0</v>
      </c>
      <c r="AV25" s="48">
        <f t="shared" si="5"/>
        <v>0</v>
      </c>
      <c r="AW25" s="48">
        <f t="shared" si="6"/>
        <v>0</v>
      </c>
      <c r="AX25" s="48">
        <f t="shared" si="7"/>
        <v>0</v>
      </c>
      <c r="AY25" s="49">
        <f t="shared" si="8"/>
        <v>0</v>
      </c>
      <c r="AZ25" s="50">
        <f t="shared" si="9"/>
        <v>0</v>
      </c>
    </row>
    <row r="26" spans="1:56" hidden="1" outlineLevel="1" x14ac:dyDescent="0.2">
      <c r="A26" s="178"/>
      <c r="B26" s="94">
        <v>18</v>
      </c>
      <c r="C26" s="135"/>
      <c r="D26" s="136"/>
      <c r="E26" s="136"/>
      <c r="F26" s="137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9"/>
      <c r="AK26" s="140">
        <f t="shared" si="14"/>
        <v>0</v>
      </c>
      <c r="AL26" s="45">
        <f t="shared" si="10"/>
        <v>0</v>
      </c>
      <c r="AM26" s="46">
        <f t="shared" si="11"/>
        <v>0</v>
      </c>
      <c r="AN26" s="46">
        <f t="shared" si="15"/>
        <v>0</v>
      </c>
      <c r="AO26" s="46">
        <f t="shared" si="12"/>
        <v>0</v>
      </c>
      <c r="AP26" s="46">
        <f t="shared" si="17"/>
        <v>0</v>
      </c>
      <c r="AQ26" s="47">
        <f t="shared" si="13"/>
        <v>0</v>
      </c>
      <c r="AR26" s="48">
        <f t="shared" si="1"/>
        <v>0</v>
      </c>
      <c r="AS26" s="48">
        <f t="shared" si="2"/>
        <v>0</v>
      </c>
      <c r="AT26" s="48">
        <f t="shared" si="3"/>
        <v>0</v>
      </c>
      <c r="AU26" s="48">
        <f t="shared" si="4"/>
        <v>0</v>
      </c>
      <c r="AV26" s="48">
        <f t="shared" si="5"/>
        <v>0</v>
      </c>
      <c r="AW26" s="48">
        <f t="shared" si="6"/>
        <v>0</v>
      </c>
      <c r="AX26" s="48">
        <f t="shared" si="7"/>
        <v>0</v>
      </c>
      <c r="AY26" s="49">
        <f t="shared" si="8"/>
        <v>0</v>
      </c>
      <c r="AZ26" s="50">
        <f t="shared" si="9"/>
        <v>0</v>
      </c>
    </row>
    <row r="27" spans="1:56" hidden="1" outlineLevel="1" x14ac:dyDescent="0.2">
      <c r="A27" s="178"/>
      <c r="B27" s="94">
        <v>19</v>
      </c>
      <c r="C27" s="135"/>
      <c r="D27" s="136"/>
      <c r="E27" s="136"/>
      <c r="F27" s="137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9"/>
      <c r="AK27" s="140">
        <f t="shared" si="14"/>
        <v>0</v>
      </c>
      <c r="AL27" s="45">
        <f t="shared" si="10"/>
        <v>0</v>
      </c>
      <c r="AM27" s="46">
        <f t="shared" si="11"/>
        <v>0</v>
      </c>
      <c r="AN27" s="46">
        <f t="shared" si="15"/>
        <v>0</v>
      </c>
      <c r="AO27" s="46">
        <f t="shared" si="12"/>
        <v>0</v>
      </c>
      <c r="AP27" s="46">
        <f t="shared" si="17"/>
        <v>0</v>
      </c>
      <c r="AQ27" s="47">
        <f t="shared" si="13"/>
        <v>0</v>
      </c>
      <c r="AR27" s="48">
        <f t="shared" si="1"/>
        <v>0</v>
      </c>
      <c r="AS27" s="48">
        <f t="shared" si="2"/>
        <v>0</v>
      </c>
      <c r="AT27" s="48">
        <f t="shared" si="3"/>
        <v>0</v>
      </c>
      <c r="AU27" s="48">
        <f t="shared" si="4"/>
        <v>0</v>
      </c>
      <c r="AV27" s="48">
        <f t="shared" si="5"/>
        <v>0</v>
      </c>
      <c r="AW27" s="48">
        <f t="shared" si="6"/>
        <v>0</v>
      </c>
      <c r="AX27" s="48">
        <f t="shared" si="7"/>
        <v>0</v>
      </c>
      <c r="AY27" s="49">
        <f t="shared" si="8"/>
        <v>0</v>
      </c>
      <c r="AZ27" s="50">
        <f t="shared" si="9"/>
        <v>0</v>
      </c>
    </row>
    <row r="28" spans="1:56" hidden="1" outlineLevel="1" x14ac:dyDescent="0.2">
      <c r="A28" s="178"/>
      <c r="B28" s="97">
        <v>20</v>
      </c>
      <c r="C28" s="152"/>
      <c r="D28" s="153"/>
      <c r="E28" s="153"/>
      <c r="F28" s="154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6"/>
      <c r="AK28" s="157">
        <f t="shared" si="14"/>
        <v>0</v>
      </c>
      <c r="AL28" s="64">
        <f t="shared" si="10"/>
        <v>0</v>
      </c>
      <c r="AM28" s="55">
        <f t="shared" si="11"/>
        <v>0</v>
      </c>
      <c r="AN28" s="54">
        <f t="shared" si="15"/>
        <v>0</v>
      </c>
      <c r="AO28" s="55">
        <f t="shared" si="12"/>
        <v>0</v>
      </c>
      <c r="AP28" s="55">
        <f t="shared" si="17"/>
        <v>0</v>
      </c>
      <c r="AQ28" s="65">
        <f t="shared" si="13"/>
        <v>0</v>
      </c>
      <c r="AR28" s="66">
        <f t="shared" si="1"/>
        <v>0</v>
      </c>
      <c r="AS28" s="66">
        <f t="shared" si="2"/>
        <v>0</v>
      </c>
      <c r="AT28" s="66">
        <f t="shared" si="3"/>
        <v>0</v>
      </c>
      <c r="AU28" s="66">
        <f t="shared" si="4"/>
        <v>0</v>
      </c>
      <c r="AV28" s="66">
        <f t="shared" si="5"/>
        <v>0</v>
      </c>
      <c r="AW28" s="66">
        <f t="shared" si="6"/>
        <v>0</v>
      </c>
      <c r="AX28" s="66">
        <f t="shared" si="7"/>
        <v>0</v>
      </c>
      <c r="AY28" s="67">
        <f t="shared" si="8"/>
        <v>0</v>
      </c>
      <c r="AZ28" s="68">
        <f t="shared" si="9"/>
        <v>0</v>
      </c>
    </row>
    <row r="29" spans="1:56" hidden="1" outlineLevel="1" x14ac:dyDescent="0.2">
      <c r="A29" s="178"/>
      <c r="B29" s="96">
        <v>21</v>
      </c>
      <c r="C29" s="146"/>
      <c r="D29" s="147"/>
      <c r="E29" s="147"/>
      <c r="F29" s="148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151">
        <f t="shared" si="14"/>
        <v>0</v>
      </c>
      <c r="AL29" s="56">
        <f t="shared" si="10"/>
        <v>0</v>
      </c>
      <c r="AM29" s="57">
        <f t="shared" si="11"/>
        <v>0</v>
      </c>
      <c r="AN29" s="58">
        <f t="shared" si="15"/>
        <v>0</v>
      </c>
      <c r="AO29" s="57">
        <f t="shared" si="12"/>
        <v>0</v>
      </c>
      <c r="AP29" s="57">
        <f t="shared" si="17"/>
        <v>0</v>
      </c>
      <c r="AQ29" s="59">
        <f t="shared" si="13"/>
        <v>0</v>
      </c>
      <c r="AR29" s="60">
        <f t="shared" si="1"/>
        <v>0</v>
      </c>
      <c r="AS29" s="60">
        <f t="shared" si="2"/>
        <v>0</v>
      </c>
      <c r="AT29" s="60">
        <f t="shared" si="3"/>
        <v>0</v>
      </c>
      <c r="AU29" s="60">
        <f t="shared" si="4"/>
        <v>0</v>
      </c>
      <c r="AV29" s="60">
        <f t="shared" si="5"/>
        <v>0</v>
      </c>
      <c r="AW29" s="60">
        <f t="shared" si="6"/>
        <v>0</v>
      </c>
      <c r="AX29" s="60">
        <f t="shared" si="7"/>
        <v>0</v>
      </c>
      <c r="AY29" s="61">
        <f t="shared" si="8"/>
        <v>0</v>
      </c>
      <c r="AZ29" s="62">
        <f t="shared" si="9"/>
        <v>0</v>
      </c>
    </row>
    <row r="30" spans="1:56" hidden="1" outlineLevel="1" x14ac:dyDescent="0.2">
      <c r="A30" s="178"/>
      <c r="B30" s="94">
        <v>22</v>
      </c>
      <c r="C30" s="135"/>
      <c r="D30" s="136"/>
      <c r="E30" s="136"/>
      <c r="F30" s="137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9"/>
      <c r="AK30" s="140">
        <f t="shared" si="14"/>
        <v>0</v>
      </c>
      <c r="AL30" s="45">
        <f t="shared" si="10"/>
        <v>0</v>
      </c>
      <c r="AM30" s="46">
        <f t="shared" si="11"/>
        <v>0</v>
      </c>
      <c r="AN30" s="46">
        <f t="shared" si="15"/>
        <v>0</v>
      </c>
      <c r="AO30" s="46">
        <f t="shared" si="12"/>
        <v>0</v>
      </c>
      <c r="AP30" s="46">
        <f t="shared" si="17"/>
        <v>0</v>
      </c>
      <c r="AQ30" s="47">
        <f t="shared" si="13"/>
        <v>0</v>
      </c>
      <c r="AR30" s="48">
        <f t="shared" si="1"/>
        <v>0</v>
      </c>
      <c r="AS30" s="48">
        <f t="shared" si="2"/>
        <v>0</v>
      </c>
      <c r="AT30" s="48">
        <f t="shared" si="3"/>
        <v>0</v>
      </c>
      <c r="AU30" s="48">
        <f t="shared" si="4"/>
        <v>0</v>
      </c>
      <c r="AV30" s="48">
        <f t="shared" si="5"/>
        <v>0</v>
      </c>
      <c r="AW30" s="48">
        <f t="shared" si="6"/>
        <v>0</v>
      </c>
      <c r="AX30" s="48">
        <f t="shared" si="7"/>
        <v>0</v>
      </c>
      <c r="AY30" s="49">
        <f t="shared" si="8"/>
        <v>0</v>
      </c>
      <c r="AZ30" s="50">
        <f t="shared" si="9"/>
        <v>0</v>
      </c>
    </row>
    <row r="31" spans="1:56" hidden="1" outlineLevel="1" x14ac:dyDescent="0.2">
      <c r="A31" s="178"/>
      <c r="B31" s="94">
        <v>23</v>
      </c>
      <c r="C31" s="135"/>
      <c r="D31" s="136"/>
      <c r="E31" s="136"/>
      <c r="F31" s="137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K31" s="140">
        <f t="shared" si="14"/>
        <v>0</v>
      </c>
      <c r="AL31" s="45">
        <f t="shared" si="10"/>
        <v>0</v>
      </c>
      <c r="AM31" s="46">
        <f t="shared" si="11"/>
        <v>0</v>
      </c>
      <c r="AN31" s="46">
        <f t="shared" si="15"/>
        <v>0</v>
      </c>
      <c r="AO31" s="46">
        <f t="shared" si="12"/>
        <v>0</v>
      </c>
      <c r="AP31" s="46">
        <f t="shared" si="17"/>
        <v>0</v>
      </c>
      <c r="AQ31" s="47">
        <f t="shared" si="13"/>
        <v>0</v>
      </c>
      <c r="AR31" s="48">
        <f t="shared" si="1"/>
        <v>0</v>
      </c>
      <c r="AS31" s="48">
        <f t="shared" si="2"/>
        <v>0</v>
      </c>
      <c r="AT31" s="48">
        <f t="shared" si="3"/>
        <v>0</v>
      </c>
      <c r="AU31" s="48">
        <f t="shared" si="4"/>
        <v>0</v>
      </c>
      <c r="AV31" s="48">
        <f t="shared" si="5"/>
        <v>0</v>
      </c>
      <c r="AW31" s="48">
        <f t="shared" si="6"/>
        <v>0</v>
      </c>
      <c r="AX31" s="48">
        <f t="shared" si="7"/>
        <v>0</v>
      </c>
      <c r="AY31" s="49">
        <f t="shared" si="8"/>
        <v>0</v>
      </c>
      <c r="AZ31" s="50">
        <f t="shared" si="9"/>
        <v>0</v>
      </c>
    </row>
    <row r="32" spans="1:56" hidden="1" outlineLevel="1" x14ac:dyDescent="0.2">
      <c r="A32" s="178"/>
      <c r="B32" s="94">
        <v>24</v>
      </c>
      <c r="C32" s="135"/>
      <c r="D32" s="136"/>
      <c r="E32" s="136"/>
      <c r="F32" s="137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9"/>
      <c r="AK32" s="140">
        <f t="shared" si="14"/>
        <v>0</v>
      </c>
      <c r="AL32" s="45">
        <f t="shared" si="10"/>
        <v>0</v>
      </c>
      <c r="AM32" s="46">
        <f t="shared" si="11"/>
        <v>0</v>
      </c>
      <c r="AN32" s="46">
        <f t="shared" si="15"/>
        <v>0</v>
      </c>
      <c r="AO32" s="46">
        <f t="shared" si="12"/>
        <v>0</v>
      </c>
      <c r="AP32" s="46">
        <f t="shared" si="17"/>
        <v>0</v>
      </c>
      <c r="AQ32" s="47">
        <f t="shared" si="13"/>
        <v>0</v>
      </c>
      <c r="AR32" s="48">
        <f t="shared" si="1"/>
        <v>0</v>
      </c>
      <c r="AS32" s="48">
        <f t="shared" si="2"/>
        <v>0</v>
      </c>
      <c r="AT32" s="48">
        <f t="shared" si="3"/>
        <v>0</v>
      </c>
      <c r="AU32" s="48">
        <f t="shared" si="4"/>
        <v>0</v>
      </c>
      <c r="AV32" s="48">
        <f t="shared" si="5"/>
        <v>0</v>
      </c>
      <c r="AW32" s="48">
        <f t="shared" si="6"/>
        <v>0</v>
      </c>
      <c r="AX32" s="48">
        <f t="shared" si="7"/>
        <v>0</v>
      </c>
      <c r="AY32" s="49">
        <f t="shared" si="8"/>
        <v>0</v>
      </c>
      <c r="AZ32" s="50">
        <f t="shared" si="9"/>
        <v>0</v>
      </c>
    </row>
    <row r="33" spans="1:56" ht="20.5" hidden="1" outlineLevel="1" thickBot="1" x14ac:dyDescent="0.25">
      <c r="A33" s="178"/>
      <c r="B33" s="97">
        <v>25</v>
      </c>
      <c r="C33" s="152"/>
      <c r="D33" s="153"/>
      <c r="E33" s="153"/>
      <c r="F33" s="154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6"/>
      <c r="AK33" s="157">
        <f t="shared" si="14"/>
        <v>0</v>
      </c>
      <c r="AL33" s="64">
        <f t="shared" si="10"/>
        <v>0</v>
      </c>
      <c r="AM33" s="55">
        <f t="shared" si="11"/>
        <v>0</v>
      </c>
      <c r="AN33" s="55">
        <f t="shared" si="15"/>
        <v>0</v>
      </c>
      <c r="AO33" s="55">
        <f t="shared" si="12"/>
        <v>0</v>
      </c>
      <c r="AP33" s="55">
        <f t="shared" si="17"/>
        <v>0</v>
      </c>
      <c r="AQ33" s="65">
        <f t="shared" si="13"/>
        <v>0</v>
      </c>
      <c r="AR33" s="66">
        <f t="shared" si="1"/>
        <v>0</v>
      </c>
      <c r="AS33" s="66">
        <f t="shared" si="2"/>
        <v>0</v>
      </c>
      <c r="AT33" s="66">
        <f t="shared" si="3"/>
        <v>0</v>
      </c>
      <c r="AU33" s="66">
        <f t="shared" si="4"/>
        <v>0</v>
      </c>
      <c r="AV33" s="66">
        <f t="shared" si="5"/>
        <v>0</v>
      </c>
      <c r="AW33" s="66">
        <f t="shared" si="6"/>
        <v>0</v>
      </c>
      <c r="AX33" s="66">
        <f t="shared" si="7"/>
        <v>0</v>
      </c>
      <c r="AY33" s="67">
        <f t="shared" si="8"/>
        <v>0</v>
      </c>
      <c r="AZ33" s="68">
        <f t="shared" si="9"/>
        <v>0</v>
      </c>
    </row>
    <row r="34" spans="1:56" ht="20.5" collapsed="1" thickBot="1" x14ac:dyDescent="0.25">
      <c r="A34" s="178"/>
      <c r="B34" s="98" t="s">
        <v>71</v>
      </c>
      <c r="C34" s="69"/>
      <c r="D34" s="70"/>
      <c r="E34" s="70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5"/>
      <c r="AL34" s="72"/>
      <c r="AM34" s="72"/>
      <c r="AN34" s="72"/>
      <c r="AO34" s="72"/>
      <c r="AP34" s="72"/>
      <c r="AQ34" s="73"/>
      <c r="AR34" s="73"/>
      <c r="AS34" s="73"/>
      <c r="AT34" s="73"/>
      <c r="AU34" s="73"/>
      <c r="AV34" s="73"/>
      <c r="AW34" s="73"/>
      <c r="AX34" s="73"/>
      <c r="AY34" s="73"/>
      <c r="AZ34" s="74"/>
    </row>
    <row r="35" spans="1:56" ht="21" thickTop="1" thickBot="1" x14ac:dyDescent="0.25">
      <c r="A35" s="179"/>
      <c r="B35" s="185" t="s">
        <v>72</v>
      </c>
      <c r="C35" s="186"/>
      <c r="D35" s="186"/>
      <c r="E35" s="186"/>
      <c r="F35" s="99">
        <f t="shared" ref="F35:AI35" si="18">COUNTA(F9:F34)</f>
        <v>0</v>
      </c>
      <c r="G35" s="100">
        <f t="shared" si="18"/>
        <v>0</v>
      </c>
      <c r="H35" s="100">
        <f t="shared" si="18"/>
        <v>0</v>
      </c>
      <c r="I35" s="100">
        <f t="shared" si="18"/>
        <v>0</v>
      </c>
      <c r="J35" s="100">
        <f t="shared" si="18"/>
        <v>0</v>
      </c>
      <c r="K35" s="100">
        <f t="shared" si="18"/>
        <v>0</v>
      </c>
      <c r="L35" s="100">
        <f t="shared" si="18"/>
        <v>0</v>
      </c>
      <c r="M35" s="100">
        <f t="shared" si="18"/>
        <v>0</v>
      </c>
      <c r="N35" s="100">
        <f t="shared" si="18"/>
        <v>0</v>
      </c>
      <c r="O35" s="100">
        <f t="shared" si="18"/>
        <v>0</v>
      </c>
      <c r="P35" s="100">
        <f t="shared" si="18"/>
        <v>0</v>
      </c>
      <c r="Q35" s="100">
        <f t="shared" si="18"/>
        <v>0</v>
      </c>
      <c r="R35" s="100">
        <f t="shared" si="18"/>
        <v>0</v>
      </c>
      <c r="S35" s="100">
        <f t="shared" si="18"/>
        <v>0</v>
      </c>
      <c r="T35" s="100">
        <f t="shared" si="18"/>
        <v>0</v>
      </c>
      <c r="U35" s="100">
        <f t="shared" si="18"/>
        <v>0</v>
      </c>
      <c r="V35" s="100">
        <f t="shared" si="18"/>
        <v>0</v>
      </c>
      <c r="W35" s="100">
        <f t="shared" si="18"/>
        <v>0</v>
      </c>
      <c r="X35" s="100">
        <f t="shared" si="18"/>
        <v>0</v>
      </c>
      <c r="Y35" s="100">
        <f t="shared" si="18"/>
        <v>0</v>
      </c>
      <c r="Z35" s="100">
        <f t="shared" si="18"/>
        <v>0</v>
      </c>
      <c r="AA35" s="100">
        <f t="shared" si="18"/>
        <v>0</v>
      </c>
      <c r="AB35" s="100">
        <f t="shared" si="18"/>
        <v>0</v>
      </c>
      <c r="AC35" s="100">
        <f t="shared" si="18"/>
        <v>0</v>
      </c>
      <c r="AD35" s="100">
        <f t="shared" si="18"/>
        <v>0</v>
      </c>
      <c r="AE35" s="100">
        <f t="shared" si="18"/>
        <v>0</v>
      </c>
      <c r="AF35" s="100">
        <f t="shared" si="18"/>
        <v>0</v>
      </c>
      <c r="AG35" s="100">
        <f t="shared" si="18"/>
        <v>0</v>
      </c>
      <c r="AH35" s="100">
        <f t="shared" si="18"/>
        <v>0</v>
      </c>
      <c r="AI35" s="100">
        <f t="shared" si="18"/>
        <v>0</v>
      </c>
      <c r="AJ35" s="101">
        <f>COUNTA(AJ9:AJ34)</f>
        <v>0</v>
      </c>
      <c r="AK35" s="3">
        <f t="shared" ref="AK35:AZ35" si="19">SUM(AK9:AK34)</f>
        <v>0</v>
      </c>
      <c r="AL35" s="3">
        <f t="shared" si="19"/>
        <v>0</v>
      </c>
      <c r="AM35" s="3">
        <f t="shared" si="19"/>
        <v>0</v>
      </c>
      <c r="AN35" s="3">
        <f t="shared" si="19"/>
        <v>0</v>
      </c>
      <c r="AO35" s="3">
        <f t="shared" si="19"/>
        <v>0</v>
      </c>
      <c r="AP35" s="3">
        <f t="shared" si="19"/>
        <v>0</v>
      </c>
      <c r="AQ35" s="77">
        <f t="shared" si="19"/>
        <v>0</v>
      </c>
      <c r="AR35" s="78">
        <f t="shared" si="19"/>
        <v>0</v>
      </c>
      <c r="AS35" s="78">
        <f t="shared" si="19"/>
        <v>0</v>
      </c>
      <c r="AT35" s="78">
        <f t="shared" si="19"/>
        <v>0</v>
      </c>
      <c r="AU35" s="78">
        <f t="shared" si="19"/>
        <v>0</v>
      </c>
      <c r="AV35" s="78">
        <f t="shared" si="19"/>
        <v>0</v>
      </c>
      <c r="AW35" s="78">
        <f t="shared" si="19"/>
        <v>0</v>
      </c>
      <c r="AX35" s="78">
        <f t="shared" si="19"/>
        <v>0</v>
      </c>
      <c r="AY35" s="79">
        <f t="shared" si="19"/>
        <v>0</v>
      </c>
      <c r="AZ35" s="3">
        <f t="shared" si="19"/>
        <v>0</v>
      </c>
    </row>
    <row r="36" spans="1:56" x14ac:dyDescent="0.2">
      <c r="A36" s="177" t="s">
        <v>97</v>
      </c>
      <c r="B36" s="93">
        <v>1</v>
      </c>
      <c r="C36" s="129"/>
      <c r="D36" s="130"/>
      <c r="E36" s="130"/>
      <c r="F36" s="131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134">
        <f>COUNTA(F36:AJ36)</f>
        <v>0</v>
      </c>
      <c r="AL36" s="36">
        <f>AM36</f>
        <v>0</v>
      </c>
      <c r="AM36" s="37">
        <f>AO36-AN36</f>
        <v>0</v>
      </c>
      <c r="AN36" s="58">
        <f>SUM(AQ36*BD$38,AR36*BD$39,AS36*BD$40,AT36*BD$41,AU36*BD$42,AV36*BD$43,AW36*BD$44,AX36*BD$45,AY36*BD$46)</f>
        <v>0</v>
      </c>
      <c r="AO36" s="58">
        <f>SUM(AQ36*BC$38,AR36*BC$39,AS36*BC$40,AT36*BC$41,AU36*BC$42,AV36*BC$43,AW36*BC$44,AX36*BC$45,AY36*BC$46)</f>
        <v>0</v>
      </c>
      <c r="AP36" s="37">
        <f t="shared" ref="AP36:AP50" si="20">AZ36*3000</f>
        <v>0</v>
      </c>
      <c r="AQ36" s="38">
        <f>COUNTIF(F36:AJ36,"1")</f>
        <v>0</v>
      </c>
      <c r="AR36" s="39">
        <f t="shared" ref="AR36:AR60" si="21">COUNTIF(F36:AJ36,"1.5")</f>
        <v>0</v>
      </c>
      <c r="AS36" s="39">
        <f t="shared" ref="AS36:AS60" si="22">COUNTIF(F36:AJ36,"2")</f>
        <v>0</v>
      </c>
      <c r="AT36" s="39">
        <f t="shared" ref="AT36:AT60" si="23">COUNTIF(F36:AJ36,"2.5")</f>
        <v>0</v>
      </c>
      <c r="AU36" s="39">
        <f t="shared" ref="AU36:AU60" si="24">COUNTIF(F36:AJ36,"3")</f>
        <v>0</v>
      </c>
      <c r="AV36" s="39">
        <f t="shared" ref="AV36:AV60" si="25">COUNTIF(F36:AJ36,"3.5")</f>
        <v>0</v>
      </c>
      <c r="AW36" s="39">
        <f t="shared" ref="AW36:AW60" si="26">COUNTIF(F36:AJ36,"4")</f>
        <v>0</v>
      </c>
      <c r="AX36" s="39">
        <f t="shared" ref="AX36:AX60" si="27">COUNTIF(F36:AJ36,"4.5")</f>
        <v>0</v>
      </c>
      <c r="AY36" s="40">
        <f t="shared" ref="AY36:AY60" si="28">COUNTIF(F36:AJ36,"5")</f>
        <v>0</v>
      </c>
      <c r="AZ36" s="41">
        <f t="shared" ref="AZ36:AZ60" si="29">SUM(AQ36:AY36)</f>
        <v>0</v>
      </c>
      <c r="BB36" s="42" t="s">
        <v>98</v>
      </c>
      <c r="BC36" s="43"/>
      <c r="BD36" s="44"/>
    </row>
    <row r="37" spans="1:56" x14ac:dyDescent="0.2">
      <c r="A37" s="178"/>
      <c r="B37" s="94">
        <v>2</v>
      </c>
      <c r="C37" s="135"/>
      <c r="D37" s="136"/>
      <c r="E37" s="136"/>
      <c r="F37" s="137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9"/>
      <c r="AK37" s="140">
        <f>COUNTA(F37:AJ37)</f>
        <v>0</v>
      </c>
      <c r="AL37" s="45">
        <f t="shared" ref="AL37:AL60" si="30">AM37</f>
        <v>0</v>
      </c>
      <c r="AM37" s="46">
        <f t="shared" ref="AM37:AM60" si="31">AO37-AN37</f>
        <v>0</v>
      </c>
      <c r="AN37" s="46">
        <f t="shared" ref="AN37:AN60" si="32">SUM(AQ37*BD$38,AR37*BD$39,AS37*BD$40,AT37*BD$41,AU37*BD$42,AV37*BD$43,AW37*BD$44,AX37*BD$45,AY37*BD$46)</f>
        <v>0</v>
      </c>
      <c r="AO37" s="46">
        <f t="shared" ref="AO37:AO60" si="33">SUM(AQ37*BC$38,AR37*BC$39,AS37*BC$40,AT37*BC$41,AU37*BC$42,AV37*BC$43,AW37*BC$44,AX37*BC$45,AY37*BC$46)</f>
        <v>0</v>
      </c>
      <c r="AP37" s="46">
        <f t="shared" si="20"/>
        <v>0</v>
      </c>
      <c r="AQ37" s="47">
        <f t="shared" ref="AQ37:AQ60" si="34">COUNTIF(F37:AJ37,"1")</f>
        <v>0</v>
      </c>
      <c r="AR37" s="48">
        <f t="shared" si="21"/>
        <v>0</v>
      </c>
      <c r="AS37" s="48">
        <f t="shared" si="22"/>
        <v>0</v>
      </c>
      <c r="AT37" s="48">
        <f t="shared" si="23"/>
        <v>0</v>
      </c>
      <c r="AU37" s="48">
        <f t="shared" si="24"/>
        <v>0</v>
      </c>
      <c r="AV37" s="48">
        <f t="shared" si="25"/>
        <v>0</v>
      </c>
      <c r="AW37" s="48">
        <f t="shared" si="26"/>
        <v>0</v>
      </c>
      <c r="AX37" s="48">
        <f t="shared" si="27"/>
        <v>0</v>
      </c>
      <c r="AY37" s="49">
        <f t="shared" si="28"/>
        <v>0</v>
      </c>
      <c r="AZ37" s="50">
        <f t="shared" si="29"/>
        <v>0</v>
      </c>
      <c r="BB37" s="51" t="s">
        <v>14</v>
      </c>
      <c r="BC37" s="51" t="s">
        <v>60</v>
      </c>
      <c r="BD37" s="52" t="s">
        <v>61</v>
      </c>
    </row>
    <row r="38" spans="1:56" x14ac:dyDescent="0.2">
      <c r="A38" s="178"/>
      <c r="B38" s="94">
        <v>3</v>
      </c>
      <c r="C38" s="135"/>
      <c r="D38" s="136"/>
      <c r="E38" s="136"/>
      <c r="F38" s="137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9"/>
      <c r="AK38" s="140">
        <f t="shared" ref="AK38:AK60" si="35">COUNTA(F38:AJ38)</f>
        <v>0</v>
      </c>
      <c r="AL38" s="45">
        <f t="shared" si="30"/>
        <v>0</v>
      </c>
      <c r="AM38" s="46">
        <f t="shared" si="31"/>
        <v>0</v>
      </c>
      <c r="AN38" s="46">
        <f t="shared" si="32"/>
        <v>0</v>
      </c>
      <c r="AO38" s="46">
        <f t="shared" si="33"/>
        <v>0</v>
      </c>
      <c r="AP38" s="46">
        <f t="shared" si="20"/>
        <v>0</v>
      </c>
      <c r="AQ38" s="47">
        <f t="shared" si="34"/>
        <v>0</v>
      </c>
      <c r="AR38" s="48">
        <f t="shared" si="21"/>
        <v>0</v>
      </c>
      <c r="AS38" s="48">
        <f t="shared" si="22"/>
        <v>0</v>
      </c>
      <c r="AT38" s="48">
        <f t="shared" si="23"/>
        <v>0</v>
      </c>
      <c r="AU38" s="48">
        <f t="shared" si="24"/>
        <v>0</v>
      </c>
      <c r="AV38" s="48">
        <f t="shared" si="25"/>
        <v>0</v>
      </c>
      <c r="AW38" s="48">
        <f t="shared" si="26"/>
        <v>0</v>
      </c>
      <c r="AX38" s="48">
        <f t="shared" si="27"/>
        <v>0</v>
      </c>
      <c r="AY38" s="49">
        <f t="shared" si="28"/>
        <v>0</v>
      </c>
      <c r="AZ38" s="50">
        <f t="shared" si="29"/>
        <v>0</v>
      </c>
      <c r="BB38" s="102" t="s">
        <v>62</v>
      </c>
      <c r="BC38" s="103">
        <v>1500</v>
      </c>
      <c r="BD38" s="53">
        <f t="shared" ref="BD38:BD46" si="36">IF(BC38&gt;3000,BC38-3000,0)</f>
        <v>0</v>
      </c>
    </row>
    <row r="39" spans="1:56" x14ac:dyDescent="0.2">
      <c r="A39" s="178"/>
      <c r="B39" s="94">
        <v>4</v>
      </c>
      <c r="C39" s="135"/>
      <c r="D39" s="136"/>
      <c r="E39" s="136"/>
      <c r="F39" s="137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9"/>
      <c r="AK39" s="140">
        <f t="shared" si="35"/>
        <v>0</v>
      </c>
      <c r="AL39" s="45">
        <f t="shared" si="30"/>
        <v>0</v>
      </c>
      <c r="AM39" s="46">
        <f t="shared" si="31"/>
        <v>0</v>
      </c>
      <c r="AN39" s="46">
        <f t="shared" si="32"/>
        <v>0</v>
      </c>
      <c r="AO39" s="46">
        <f t="shared" si="33"/>
        <v>0</v>
      </c>
      <c r="AP39" s="46">
        <f t="shared" si="20"/>
        <v>0</v>
      </c>
      <c r="AQ39" s="47">
        <f t="shared" si="34"/>
        <v>0</v>
      </c>
      <c r="AR39" s="48">
        <f t="shared" si="21"/>
        <v>0</v>
      </c>
      <c r="AS39" s="48">
        <f t="shared" si="22"/>
        <v>0</v>
      </c>
      <c r="AT39" s="48">
        <f t="shared" si="23"/>
        <v>0</v>
      </c>
      <c r="AU39" s="48">
        <f t="shared" si="24"/>
        <v>0</v>
      </c>
      <c r="AV39" s="48">
        <f t="shared" si="25"/>
        <v>0</v>
      </c>
      <c r="AW39" s="48">
        <f t="shared" si="26"/>
        <v>0</v>
      </c>
      <c r="AX39" s="48">
        <f t="shared" si="27"/>
        <v>0</v>
      </c>
      <c r="AY39" s="49">
        <f t="shared" si="28"/>
        <v>0</v>
      </c>
      <c r="AZ39" s="50">
        <f t="shared" si="29"/>
        <v>0</v>
      </c>
      <c r="BB39" s="102" t="s">
        <v>63</v>
      </c>
      <c r="BC39" s="103">
        <v>1500</v>
      </c>
      <c r="BD39" s="53">
        <f t="shared" si="36"/>
        <v>0</v>
      </c>
    </row>
    <row r="40" spans="1:56" x14ac:dyDescent="0.2">
      <c r="A40" s="178"/>
      <c r="B40" s="95">
        <v>5</v>
      </c>
      <c r="C40" s="141"/>
      <c r="D40" s="142"/>
      <c r="E40" s="142"/>
      <c r="F40" s="143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5"/>
      <c r="AK40" s="140">
        <f t="shared" si="35"/>
        <v>0</v>
      </c>
      <c r="AL40" s="45">
        <f t="shared" si="30"/>
        <v>0</v>
      </c>
      <c r="AM40" s="46">
        <f t="shared" si="31"/>
        <v>0</v>
      </c>
      <c r="AN40" s="54">
        <f t="shared" si="32"/>
        <v>0</v>
      </c>
      <c r="AO40" s="54">
        <f t="shared" si="33"/>
        <v>0</v>
      </c>
      <c r="AP40" s="46">
        <f t="shared" si="20"/>
        <v>0</v>
      </c>
      <c r="AQ40" s="47">
        <f t="shared" si="34"/>
        <v>0</v>
      </c>
      <c r="AR40" s="48">
        <f t="shared" si="21"/>
        <v>0</v>
      </c>
      <c r="AS40" s="48">
        <f t="shared" si="22"/>
        <v>0</v>
      </c>
      <c r="AT40" s="48">
        <f t="shared" si="23"/>
        <v>0</v>
      </c>
      <c r="AU40" s="48">
        <f t="shared" si="24"/>
        <v>0</v>
      </c>
      <c r="AV40" s="48">
        <f t="shared" si="25"/>
        <v>0</v>
      </c>
      <c r="AW40" s="48">
        <f t="shared" si="26"/>
        <v>0</v>
      </c>
      <c r="AX40" s="48">
        <f t="shared" si="27"/>
        <v>0</v>
      </c>
      <c r="AY40" s="49">
        <f t="shared" si="28"/>
        <v>0</v>
      </c>
      <c r="AZ40" s="50">
        <f t="shared" si="29"/>
        <v>0</v>
      </c>
      <c r="BB40" s="102" t="s">
        <v>64</v>
      </c>
      <c r="BC40" s="103">
        <v>1500</v>
      </c>
      <c r="BD40" s="53">
        <f t="shared" si="36"/>
        <v>0</v>
      </c>
    </row>
    <row r="41" spans="1:56" x14ac:dyDescent="0.2">
      <c r="A41" s="178"/>
      <c r="B41" s="96">
        <v>6</v>
      </c>
      <c r="C41" s="146"/>
      <c r="D41" s="147"/>
      <c r="E41" s="147"/>
      <c r="F41" s="148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50"/>
      <c r="AK41" s="151">
        <f t="shared" si="35"/>
        <v>0</v>
      </c>
      <c r="AL41" s="56">
        <f t="shared" si="30"/>
        <v>0</v>
      </c>
      <c r="AM41" s="57">
        <f t="shared" si="31"/>
        <v>0</v>
      </c>
      <c r="AN41" s="58">
        <f t="shared" si="32"/>
        <v>0</v>
      </c>
      <c r="AO41" s="57">
        <f t="shared" si="33"/>
        <v>0</v>
      </c>
      <c r="AP41" s="57">
        <f t="shared" si="20"/>
        <v>0</v>
      </c>
      <c r="AQ41" s="59">
        <f t="shared" si="34"/>
        <v>0</v>
      </c>
      <c r="AR41" s="60">
        <f t="shared" si="21"/>
        <v>0</v>
      </c>
      <c r="AS41" s="60">
        <f t="shared" si="22"/>
        <v>0</v>
      </c>
      <c r="AT41" s="60">
        <f t="shared" si="23"/>
        <v>0</v>
      </c>
      <c r="AU41" s="60">
        <f t="shared" si="24"/>
        <v>0</v>
      </c>
      <c r="AV41" s="60">
        <f t="shared" si="25"/>
        <v>0</v>
      </c>
      <c r="AW41" s="60">
        <f t="shared" si="26"/>
        <v>0</v>
      </c>
      <c r="AX41" s="60">
        <f t="shared" si="27"/>
        <v>0</v>
      </c>
      <c r="AY41" s="61">
        <f t="shared" si="28"/>
        <v>0</v>
      </c>
      <c r="AZ41" s="62">
        <f t="shared" si="29"/>
        <v>0</v>
      </c>
      <c r="BB41" s="102" t="s">
        <v>65</v>
      </c>
      <c r="BC41" s="103">
        <v>2000</v>
      </c>
      <c r="BD41" s="53">
        <f t="shared" si="36"/>
        <v>0</v>
      </c>
    </row>
    <row r="42" spans="1:56" x14ac:dyDescent="0.2">
      <c r="A42" s="178"/>
      <c r="B42" s="94">
        <v>7</v>
      </c>
      <c r="C42" s="135"/>
      <c r="D42" s="136"/>
      <c r="E42" s="136"/>
      <c r="F42" s="137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140">
        <f t="shared" si="35"/>
        <v>0</v>
      </c>
      <c r="AL42" s="45">
        <f t="shared" si="30"/>
        <v>0</v>
      </c>
      <c r="AM42" s="46">
        <f t="shared" si="31"/>
        <v>0</v>
      </c>
      <c r="AN42" s="46">
        <f t="shared" si="32"/>
        <v>0</v>
      </c>
      <c r="AO42" s="58">
        <f t="shared" si="33"/>
        <v>0</v>
      </c>
      <c r="AP42" s="46">
        <f t="shared" si="20"/>
        <v>0</v>
      </c>
      <c r="AQ42" s="47">
        <f t="shared" si="34"/>
        <v>0</v>
      </c>
      <c r="AR42" s="48">
        <f t="shared" si="21"/>
        <v>0</v>
      </c>
      <c r="AS42" s="48">
        <f t="shared" si="22"/>
        <v>0</v>
      </c>
      <c r="AT42" s="48">
        <f t="shared" si="23"/>
        <v>0</v>
      </c>
      <c r="AU42" s="48">
        <f t="shared" si="24"/>
        <v>0</v>
      </c>
      <c r="AV42" s="48">
        <f t="shared" si="25"/>
        <v>0</v>
      </c>
      <c r="AW42" s="48">
        <f t="shared" si="26"/>
        <v>0</v>
      </c>
      <c r="AX42" s="48">
        <f t="shared" si="27"/>
        <v>0</v>
      </c>
      <c r="AY42" s="49">
        <f t="shared" si="28"/>
        <v>0</v>
      </c>
      <c r="AZ42" s="50">
        <f t="shared" si="29"/>
        <v>0</v>
      </c>
      <c r="BB42" s="102" t="s">
        <v>66</v>
      </c>
      <c r="BC42" s="103">
        <v>2500</v>
      </c>
      <c r="BD42" s="53">
        <f t="shared" si="36"/>
        <v>0</v>
      </c>
    </row>
    <row r="43" spans="1:56" x14ac:dyDescent="0.2">
      <c r="A43" s="178"/>
      <c r="B43" s="94">
        <v>8</v>
      </c>
      <c r="C43" s="135"/>
      <c r="D43" s="136"/>
      <c r="E43" s="136"/>
      <c r="F43" s="137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140">
        <f t="shared" si="35"/>
        <v>0</v>
      </c>
      <c r="AL43" s="45">
        <f t="shared" si="30"/>
        <v>0</v>
      </c>
      <c r="AM43" s="46">
        <f t="shared" si="31"/>
        <v>0</v>
      </c>
      <c r="AN43" s="46">
        <f t="shared" si="32"/>
        <v>0</v>
      </c>
      <c r="AO43" s="46">
        <f t="shared" si="33"/>
        <v>0</v>
      </c>
      <c r="AP43" s="46">
        <f t="shared" si="20"/>
        <v>0</v>
      </c>
      <c r="AQ43" s="47">
        <f t="shared" si="34"/>
        <v>0</v>
      </c>
      <c r="AR43" s="48">
        <f t="shared" si="21"/>
        <v>0</v>
      </c>
      <c r="AS43" s="48">
        <f t="shared" si="22"/>
        <v>0</v>
      </c>
      <c r="AT43" s="48">
        <f t="shared" si="23"/>
        <v>0</v>
      </c>
      <c r="AU43" s="48">
        <f t="shared" si="24"/>
        <v>0</v>
      </c>
      <c r="AV43" s="48">
        <f t="shared" si="25"/>
        <v>0</v>
      </c>
      <c r="AW43" s="48">
        <f t="shared" si="26"/>
        <v>0</v>
      </c>
      <c r="AX43" s="48">
        <f t="shared" si="27"/>
        <v>0</v>
      </c>
      <c r="AY43" s="49">
        <f t="shared" si="28"/>
        <v>0</v>
      </c>
      <c r="AZ43" s="50">
        <f t="shared" si="29"/>
        <v>0</v>
      </c>
      <c r="BB43" s="102" t="s">
        <v>67</v>
      </c>
      <c r="BC43" s="103">
        <v>3000</v>
      </c>
      <c r="BD43" s="53">
        <f t="shared" si="36"/>
        <v>0</v>
      </c>
    </row>
    <row r="44" spans="1:56" x14ac:dyDescent="0.2">
      <c r="A44" s="178"/>
      <c r="B44" s="94">
        <v>9</v>
      </c>
      <c r="C44" s="135"/>
      <c r="D44" s="136"/>
      <c r="E44" s="136"/>
      <c r="F44" s="137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9"/>
      <c r="AK44" s="140">
        <f t="shared" si="35"/>
        <v>0</v>
      </c>
      <c r="AL44" s="45">
        <f t="shared" si="30"/>
        <v>0</v>
      </c>
      <c r="AM44" s="46">
        <f t="shared" si="31"/>
        <v>0</v>
      </c>
      <c r="AN44" s="46">
        <f t="shared" si="32"/>
        <v>0</v>
      </c>
      <c r="AO44" s="46">
        <f t="shared" si="33"/>
        <v>0</v>
      </c>
      <c r="AP44" s="46">
        <f t="shared" si="20"/>
        <v>0</v>
      </c>
      <c r="AQ44" s="47">
        <f t="shared" si="34"/>
        <v>0</v>
      </c>
      <c r="AR44" s="48">
        <f t="shared" si="21"/>
        <v>0</v>
      </c>
      <c r="AS44" s="48">
        <f t="shared" si="22"/>
        <v>0</v>
      </c>
      <c r="AT44" s="48">
        <f t="shared" si="23"/>
        <v>0</v>
      </c>
      <c r="AU44" s="48">
        <f t="shared" si="24"/>
        <v>0</v>
      </c>
      <c r="AV44" s="48">
        <f t="shared" si="25"/>
        <v>0</v>
      </c>
      <c r="AW44" s="48">
        <f t="shared" si="26"/>
        <v>0</v>
      </c>
      <c r="AX44" s="48">
        <f t="shared" si="27"/>
        <v>0</v>
      </c>
      <c r="AY44" s="49">
        <f t="shared" si="28"/>
        <v>0</v>
      </c>
      <c r="AZ44" s="50">
        <f t="shared" si="29"/>
        <v>0</v>
      </c>
      <c r="BB44" s="102" t="s">
        <v>68</v>
      </c>
      <c r="BC44" s="103">
        <v>3500</v>
      </c>
      <c r="BD44" s="53">
        <f t="shared" si="36"/>
        <v>500</v>
      </c>
    </row>
    <row r="45" spans="1:56" x14ac:dyDescent="0.2">
      <c r="A45" s="178"/>
      <c r="B45" s="95">
        <v>10</v>
      </c>
      <c r="C45" s="141"/>
      <c r="D45" s="142"/>
      <c r="E45" s="142"/>
      <c r="F45" s="143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5"/>
      <c r="AK45" s="140">
        <f t="shared" si="35"/>
        <v>0</v>
      </c>
      <c r="AL45" s="45">
        <f t="shared" si="30"/>
        <v>0</v>
      </c>
      <c r="AM45" s="46">
        <f t="shared" si="31"/>
        <v>0</v>
      </c>
      <c r="AN45" s="54">
        <f t="shared" si="32"/>
        <v>0</v>
      </c>
      <c r="AO45" s="54">
        <f t="shared" si="33"/>
        <v>0</v>
      </c>
      <c r="AP45" s="46">
        <f t="shared" si="20"/>
        <v>0</v>
      </c>
      <c r="AQ45" s="47">
        <f t="shared" si="34"/>
        <v>0</v>
      </c>
      <c r="AR45" s="48">
        <f t="shared" si="21"/>
        <v>0</v>
      </c>
      <c r="AS45" s="48">
        <f t="shared" si="22"/>
        <v>0</v>
      </c>
      <c r="AT45" s="48">
        <f t="shared" si="23"/>
        <v>0</v>
      </c>
      <c r="AU45" s="48">
        <f t="shared" si="24"/>
        <v>0</v>
      </c>
      <c r="AV45" s="48">
        <f t="shared" si="25"/>
        <v>0</v>
      </c>
      <c r="AW45" s="48">
        <f t="shared" si="26"/>
        <v>0</v>
      </c>
      <c r="AX45" s="48">
        <f t="shared" si="27"/>
        <v>0</v>
      </c>
      <c r="AY45" s="49">
        <f t="shared" si="28"/>
        <v>0</v>
      </c>
      <c r="AZ45" s="50">
        <f t="shared" si="29"/>
        <v>0</v>
      </c>
      <c r="BB45" s="102" t="s">
        <v>69</v>
      </c>
      <c r="BC45" s="103">
        <v>4000</v>
      </c>
      <c r="BD45" s="53">
        <f t="shared" si="36"/>
        <v>1000</v>
      </c>
    </row>
    <row r="46" spans="1:56" x14ac:dyDescent="0.2">
      <c r="A46" s="178"/>
      <c r="B46" s="96">
        <v>11</v>
      </c>
      <c r="C46" s="146"/>
      <c r="D46" s="147"/>
      <c r="E46" s="147"/>
      <c r="F46" s="148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50"/>
      <c r="AK46" s="151">
        <f t="shared" si="35"/>
        <v>0</v>
      </c>
      <c r="AL46" s="56">
        <f t="shared" si="30"/>
        <v>0</v>
      </c>
      <c r="AM46" s="57">
        <f t="shared" si="31"/>
        <v>0</v>
      </c>
      <c r="AN46" s="58">
        <f t="shared" si="32"/>
        <v>0</v>
      </c>
      <c r="AO46" s="58">
        <f t="shared" si="33"/>
        <v>0</v>
      </c>
      <c r="AP46" s="57">
        <f t="shared" si="20"/>
        <v>0</v>
      </c>
      <c r="AQ46" s="59">
        <f t="shared" si="34"/>
        <v>0</v>
      </c>
      <c r="AR46" s="60">
        <f t="shared" si="21"/>
        <v>0</v>
      </c>
      <c r="AS46" s="60">
        <f t="shared" si="22"/>
        <v>0</v>
      </c>
      <c r="AT46" s="60">
        <f t="shared" si="23"/>
        <v>0</v>
      </c>
      <c r="AU46" s="60">
        <f t="shared" si="24"/>
        <v>0</v>
      </c>
      <c r="AV46" s="60">
        <f t="shared" si="25"/>
        <v>0</v>
      </c>
      <c r="AW46" s="60">
        <f t="shared" si="26"/>
        <v>0</v>
      </c>
      <c r="AX46" s="60">
        <f t="shared" si="27"/>
        <v>0</v>
      </c>
      <c r="AY46" s="61">
        <f t="shared" si="28"/>
        <v>0</v>
      </c>
      <c r="AZ46" s="62">
        <f t="shared" si="29"/>
        <v>0</v>
      </c>
      <c r="BB46" s="102" t="s">
        <v>70</v>
      </c>
      <c r="BC46" s="103">
        <v>4500</v>
      </c>
      <c r="BD46" s="53">
        <f t="shared" si="36"/>
        <v>1500</v>
      </c>
    </row>
    <row r="47" spans="1:56" x14ac:dyDescent="0.2">
      <c r="A47" s="178"/>
      <c r="B47" s="94">
        <v>12</v>
      </c>
      <c r="C47" s="135"/>
      <c r="D47" s="136"/>
      <c r="E47" s="136"/>
      <c r="F47" s="137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9"/>
      <c r="AK47" s="140">
        <f t="shared" si="35"/>
        <v>0</v>
      </c>
      <c r="AL47" s="45">
        <f t="shared" si="30"/>
        <v>0</v>
      </c>
      <c r="AM47" s="46">
        <f t="shared" si="31"/>
        <v>0</v>
      </c>
      <c r="AN47" s="46">
        <f t="shared" si="32"/>
        <v>0</v>
      </c>
      <c r="AO47" s="46">
        <f t="shared" si="33"/>
        <v>0</v>
      </c>
      <c r="AP47" s="46">
        <f t="shared" si="20"/>
        <v>0</v>
      </c>
      <c r="AQ47" s="47">
        <f t="shared" si="34"/>
        <v>0</v>
      </c>
      <c r="AR47" s="48">
        <f t="shared" si="21"/>
        <v>0</v>
      </c>
      <c r="AS47" s="48">
        <f t="shared" si="22"/>
        <v>0</v>
      </c>
      <c r="AT47" s="48">
        <f t="shared" si="23"/>
        <v>0</v>
      </c>
      <c r="AU47" s="48">
        <f t="shared" si="24"/>
        <v>0</v>
      </c>
      <c r="AV47" s="48">
        <f t="shared" si="25"/>
        <v>0</v>
      </c>
      <c r="AW47" s="48">
        <f t="shared" si="26"/>
        <v>0</v>
      </c>
      <c r="AX47" s="48">
        <f t="shared" si="27"/>
        <v>0</v>
      </c>
      <c r="AY47" s="49">
        <f t="shared" si="28"/>
        <v>0</v>
      </c>
      <c r="AZ47" s="50">
        <f t="shared" si="29"/>
        <v>0</v>
      </c>
    </row>
    <row r="48" spans="1:56" x14ac:dyDescent="0.2">
      <c r="A48" s="178"/>
      <c r="B48" s="94">
        <v>13</v>
      </c>
      <c r="C48" s="135"/>
      <c r="D48" s="136"/>
      <c r="E48" s="136"/>
      <c r="F48" s="137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9"/>
      <c r="AK48" s="140">
        <f t="shared" si="35"/>
        <v>0</v>
      </c>
      <c r="AL48" s="45">
        <f t="shared" si="30"/>
        <v>0</v>
      </c>
      <c r="AM48" s="46">
        <f t="shared" si="31"/>
        <v>0</v>
      </c>
      <c r="AN48" s="46">
        <f t="shared" si="32"/>
        <v>0</v>
      </c>
      <c r="AO48" s="46">
        <f t="shared" si="33"/>
        <v>0</v>
      </c>
      <c r="AP48" s="46">
        <f t="shared" si="20"/>
        <v>0</v>
      </c>
      <c r="AQ48" s="47">
        <f t="shared" si="34"/>
        <v>0</v>
      </c>
      <c r="AR48" s="48">
        <f t="shared" si="21"/>
        <v>0</v>
      </c>
      <c r="AS48" s="48">
        <f t="shared" si="22"/>
        <v>0</v>
      </c>
      <c r="AT48" s="48">
        <f t="shared" si="23"/>
        <v>0</v>
      </c>
      <c r="AU48" s="48">
        <f t="shared" si="24"/>
        <v>0</v>
      </c>
      <c r="AV48" s="48">
        <f t="shared" si="25"/>
        <v>0</v>
      </c>
      <c r="AW48" s="48">
        <f t="shared" si="26"/>
        <v>0</v>
      </c>
      <c r="AX48" s="48">
        <f t="shared" si="27"/>
        <v>0</v>
      </c>
      <c r="AY48" s="49">
        <f t="shared" si="28"/>
        <v>0</v>
      </c>
      <c r="AZ48" s="50">
        <f t="shared" si="29"/>
        <v>0</v>
      </c>
    </row>
    <row r="49" spans="1:56" x14ac:dyDescent="0.2">
      <c r="A49" s="178"/>
      <c r="B49" s="94">
        <v>14</v>
      </c>
      <c r="C49" s="135"/>
      <c r="D49" s="136"/>
      <c r="E49" s="136"/>
      <c r="F49" s="137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9"/>
      <c r="AK49" s="140">
        <f t="shared" si="35"/>
        <v>0</v>
      </c>
      <c r="AL49" s="45">
        <f t="shared" si="30"/>
        <v>0</v>
      </c>
      <c r="AM49" s="46">
        <f t="shared" si="31"/>
        <v>0</v>
      </c>
      <c r="AN49" s="46">
        <f t="shared" si="32"/>
        <v>0</v>
      </c>
      <c r="AO49" s="46">
        <f t="shared" si="33"/>
        <v>0</v>
      </c>
      <c r="AP49" s="46">
        <f t="shared" si="20"/>
        <v>0</v>
      </c>
      <c r="AQ49" s="47">
        <f t="shared" si="34"/>
        <v>0</v>
      </c>
      <c r="AR49" s="48">
        <f t="shared" si="21"/>
        <v>0</v>
      </c>
      <c r="AS49" s="48">
        <f t="shared" si="22"/>
        <v>0</v>
      </c>
      <c r="AT49" s="48">
        <f t="shared" si="23"/>
        <v>0</v>
      </c>
      <c r="AU49" s="48">
        <f t="shared" si="24"/>
        <v>0</v>
      </c>
      <c r="AV49" s="48">
        <f t="shared" si="25"/>
        <v>0</v>
      </c>
      <c r="AW49" s="48">
        <f t="shared" si="26"/>
        <v>0</v>
      </c>
      <c r="AX49" s="48">
        <f t="shared" si="27"/>
        <v>0</v>
      </c>
      <c r="AY49" s="49">
        <f t="shared" si="28"/>
        <v>0</v>
      </c>
      <c r="AZ49" s="50">
        <f t="shared" si="29"/>
        <v>0</v>
      </c>
    </row>
    <row r="50" spans="1:56" ht="20.5" thickBot="1" x14ac:dyDescent="0.25">
      <c r="A50" s="178"/>
      <c r="B50" s="95">
        <v>15</v>
      </c>
      <c r="C50" s="141"/>
      <c r="D50" s="142"/>
      <c r="E50" s="142"/>
      <c r="F50" s="143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5"/>
      <c r="AK50" s="140">
        <f t="shared" si="35"/>
        <v>0</v>
      </c>
      <c r="AL50" s="45">
        <f t="shared" si="30"/>
        <v>0</v>
      </c>
      <c r="AM50" s="46">
        <f t="shared" si="31"/>
        <v>0</v>
      </c>
      <c r="AN50" s="55">
        <f t="shared" si="32"/>
        <v>0</v>
      </c>
      <c r="AO50" s="55">
        <f t="shared" si="33"/>
        <v>0</v>
      </c>
      <c r="AP50" s="46">
        <f t="shared" si="20"/>
        <v>0</v>
      </c>
      <c r="AQ50" s="47">
        <f t="shared" si="34"/>
        <v>0</v>
      </c>
      <c r="AR50" s="48">
        <f t="shared" si="21"/>
        <v>0</v>
      </c>
      <c r="AS50" s="48">
        <f t="shared" si="22"/>
        <v>0</v>
      </c>
      <c r="AT50" s="48">
        <f t="shared" si="23"/>
        <v>0</v>
      </c>
      <c r="AU50" s="48">
        <f t="shared" si="24"/>
        <v>0</v>
      </c>
      <c r="AV50" s="48">
        <f t="shared" si="25"/>
        <v>0</v>
      </c>
      <c r="AW50" s="48">
        <f t="shared" si="26"/>
        <v>0</v>
      </c>
      <c r="AX50" s="48">
        <f t="shared" si="27"/>
        <v>0</v>
      </c>
      <c r="AY50" s="49">
        <f t="shared" si="28"/>
        <v>0</v>
      </c>
      <c r="AZ50" s="50">
        <f t="shared" si="29"/>
        <v>0</v>
      </c>
    </row>
    <row r="51" spans="1:56" hidden="1" outlineLevel="1" x14ac:dyDescent="0.2">
      <c r="A51" s="178"/>
      <c r="B51" s="96">
        <v>16</v>
      </c>
      <c r="C51" s="146"/>
      <c r="D51" s="147"/>
      <c r="E51" s="147"/>
      <c r="F51" s="148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50"/>
      <c r="AK51" s="151">
        <f t="shared" si="35"/>
        <v>0</v>
      </c>
      <c r="AL51" s="56">
        <f t="shared" si="30"/>
        <v>0</v>
      </c>
      <c r="AM51" s="57">
        <f t="shared" si="31"/>
        <v>0</v>
      </c>
      <c r="AN51" s="57">
        <f t="shared" si="32"/>
        <v>0</v>
      </c>
      <c r="AO51" s="57">
        <f t="shared" si="33"/>
        <v>0</v>
      </c>
      <c r="AP51" s="57">
        <f>AZ51*3000</f>
        <v>0</v>
      </c>
      <c r="AQ51" s="59">
        <f t="shared" si="34"/>
        <v>0</v>
      </c>
      <c r="AR51" s="60">
        <f t="shared" si="21"/>
        <v>0</v>
      </c>
      <c r="AS51" s="60">
        <f t="shared" si="22"/>
        <v>0</v>
      </c>
      <c r="AT51" s="60">
        <f t="shared" si="23"/>
        <v>0</v>
      </c>
      <c r="AU51" s="60">
        <f t="shared" si="24"/>
        <v>0</v>
      </c>
      <c r="AV51" s="60">
        <f t="shared" si="25"/>
        <v>0</v>
      </c>
      <c r="AW51" s="60">
        <f t="shared" si="26"/>
        <v>0</v>
      </c>
      <c r="AX51" s="60">
        <f t="shared" si="27"/>
        <v>0</v>
      </c>
      <c r="AY51" s="61">
        <f t="shared" si="28"/>
        <v>0</v>
      </c>
      <c r="AZ51" s="62">
        <f t="shared" si="29"/>
        <v>0</v>
      </c>
    </row>
    <row r="52" spans="1:56" hidden="1" outlineLevel="1" x14ac:dyDescent="0.2">
      <c r="A52" s="178"/>
      <c r="B52" s="94">
        <v>17</v>
      </c>
      <c r="C52" s="135"/>
      <c r="D52" s="136"/>
      <c r="E52" s="136"/>
      <c r="F52" s="137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9"/>
      <c r="AK52" s="140">
        <f t="shared" si="35"/>
        <v>0</v>
      </c>
      <c r="AL52" s="45">
        <f t="shared" si="30"/>
        <v>0</v>
      </c>
      <c r="AM52" s="46">
        <f t="shared" si="31"/>
        <v>0</v>
      </c>
      <c r="AN52" s="46">
        <f t="shared" si="32"/>
        <v>0</v>
      </c>
      <c r="AO52" s="46">
        <f t="shared" si="33"/>
        <v>0</v>
      </c>
      <c r="AP52" s="46">
        <f t="shared" ref="AP52:AP60" si="37">AZ52*3000</f>
        <v>0</v>
      </c>
      <c r="AQ52" s="47">
        <f t="shared" si="34"/>
        <v>0</v>
      </c>
      <c r="AR52" s="48">
        <f t="shared" si="21"/>
        <v>0</v>
      </c>
      <c r="AS52" s="48">
        <f t="shared" si="22"/>
        <v>0</v>
      </c>
      <c r="AT52" s="48">
        <f t="shared" si="23"/>
        <v>0</v>
      </c>
      <c r="AU52" s="48">
        <f t="shared" si="24"/>
        <v>0</v>
      </c>
      <c r="AV52" s="48">
        <f t="shared" si="25"/>
        <v>0</v>
      </c>
      <c r="AW52" s="48">
        <f t="shared" si="26"/>
        <v>0</v>
      </c>
      <c r="AX52" s="48">
        <f t="shared" si="27"/>
        <v>0</v>
      </c>
      <c r="AY52" s="49">
        <f t="shared" si="28"/>
        <v>0</v>
      </c>
      <c r="AZ52" s="50">
        <f t="shared" si="29"/>
        <v>0</v>
      </c>
    </row>
    <row r="53" spans="1:56" hidden="1" outlineLevel="1" x14ac:dyDescent="0.2">
      <c r="A53" s="178"/>
      <c r="B53" s="94">
        <v>18</v>
      </c>
      <c r="C53" s="135"/>
      <c r="D53" s="136"/>
      <c r="E53" s="136"/>
      <c r="F53" s="137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9"/>
      <c r="AK53" s="140">
        <f t="shared" si="35"/>
        <v>0</v>
      </c>
      <c r="AL53" s="45">
        <f t="shared" si="30"/>
        <v>0</v>
      </c>
      <c r="AM53" s="46">
        <f t="shared" si="31"/>
        <v>0</v>
      </c>
      <c r="AN53" s="46">
        <f t="shared" si="32"/>
        <v>0</v>
      </c>
      <c r="AO53" s="46">
        <f t="shared" si="33"/>
        <v>0</v>
      </c>
      <c r="AP53" s="46">
        <f t="shared" si="37"/>
        <v>0</v>
      </c>
      <c r="AQ53" s="47">
        <f t="shared" si="34"/>
        <v>0</v>
      </c>
      <c r="AR53" s="48">
        <f t="shared" si="21"/>
        <v>0</v>
      </c>
      <c r="AS53" s="48">
        <f t="shared" si="22"/>
        <v>0</v>
      </c>
      <c r="AT53" s="48">
        <f t="shared" si="23"/>
        <v>0</v>
      </c>
      <c r="AU53" s="48">
        <f t="shared" si="24"/>
        <v>0</v>
      </c>
      <c r="AV53" s="48">
        <f t="shared" si="25"/>
        <v>0</v>
      </c>
      <c r="AW53" s="48">
        <f t="shared" si="26"/>
        <v>0</v>
      </c>
      <c r="AX53" s="48">
        <f t="shared" si="27"/>
        <v>0</v>
      </c>
      <c r="AY53" s="49">
        <f t="shared" si="28"/>
        <v>0</v>
      </c>
      <c r="AZ53" s="50">
        <f t="shared" si="29"/>
        <v>0</v>
      </c>
    </row>
    <row r="54" spans="1:56" hidden="1" outlineLevel="1" x14ac:dyDescent="0.2">
      <c r="A54" s="178"/>
      <c r="B54" s="94">
        <v>19</v>
      </c>
      <c r="C54" s="135"/>
      <c r="D54" s="136"/>
      <c r="E54" s="136"/>
      <c r="F54" s="137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9"/>
      <c r="AK54" s="140">
        <f t="shared" si="35"/>
        <v>0</v>
      </c>
      <c r="AL54" s="45">
        <f t="shared" si="30"/>
        <v>0</v>
      </c>
      <c r="AM54" s="46">
        <f t="shared" si="31"/>
        <v>0</v>
      </c>
      <c r="AN54" s="46">
        <f t="shared" si="32"/>
        <v>0</v>
      </c>
      <c r="AO54" s="46">
        <f t="shared" si="33"/>
        <v>0</v>
      </c>
      <c r="AP54" s="46">
        <f t="shared" si="37"/>
        <v>0</v>
      </c>
      <c r="AQ54" s="47">
        <f t="shared" si="34"/>
        <v>0</v>
      </c>
      <c r="AR54" s="48">
        <f t="shared" si="21"/>
        <v>0</v>
      </c>
      <c r="AS54" s="48">
        <f t="shared" si="22"/>
        <v>0</v>
      </c>
      <c r="AT54" s="48">
        <f t="shared" si="23"/>
        <v>0</v>
      </c>
      <c r="AU54" s="48">
        <f t="shared" si="24"/>
        <v>0</v>
      </c>
      <c r="AV54" s="48">
        <f t="shared" si="25"/>
        <v>0</v>
      </c>
      <c r="AW54" s="48">
        <f t="shared" si="26"/>
        <v>0</v>
      </c>
      <c r="AX54" s="48">
        <f t="shared" si="27"/>
        <v>0</v>
      </c>
      <c r="AY54" s="49">
        <f t="shared" si="28"/>
        <v>0</v>
      </c>
      <c r="AZ54" s="50">
        <f t="shared" si="29"/>
        <v>0</v>
      </c>
    </row>
    <row r="55" spans="1:56" hidden="1" outlineLevel="1" x14ac:dyDescent="0.2">
      <c r="A55" s="178"/>
      <c r="B55" s="97">
        <v>20</v>
      </c>
      <c r="C55" s="152"/>
      <c r="D55" s="153"/>
      <c r="E55" s="153"/>
      <c r="F55" s="154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6"/>
      <c r="AK55" s="157">
        <f t="shared" si="35"/>
        <v>0</v>
      </c>
      <c r="AL55" s="64">
        <f t="shared" si="30"/>
        <v>0</v>
      </c>
      <c r="AM55" s="55">
        <f t="shared" si="31"/>
        <v>0</v>
      </c>
      <c r="AN55" s="54">
        <f t="shared" si="32"/>
        <v>0</v>
      </c>
      <c r="AO55" s="55">
        <f t="shared" si="33"/>
        <v>0</v>
      </c>
      <c r="AP55" s="55">
        <f t="shared" si="37"/>
        <v>0</v>
      </c>
      <c r="AQ55" s="65">
        <f t="shared" si="34"/>
        <v>0</v>
      </c>
      <c r="AR55" s="66">
        <f t="shared" si="21"/>
        <v>0</v>
      </c>
      <c r="AS55" s="66">
        <f t="shared" si="22"/>
        <v>0</v>
      </c>
      <c r="AT55" s="66">
        <f t="shared" si="23"/>
        <v>0</v>
      </c>
      <c r="AU55" s="66">
        <f t="shared" si="24"/>
        <v>0</v>
      </c>
      <c r="AV55" s="66">
        <f t="shared" si="25"/>
        <v>0</v>
      </c>
      <c r="AW55" s="66">
        <f t="shared" si="26"/>
        <v>0</v>
      </c>
      <c r="AX55" s="66">
        <f t="shared" si="27"/>
        <v>0</v>
      </c>
      <c r="AY55" s="67">
        <f t="shared" si="28"/>
        <v>0</v>
      </c>
      <c r="AZ55" s="68">
        <f t="shared" si="29"/>
        <v>0</v>
      </c>
    </row>
    <row r="56" spans="1:56" hidden="1" outlineLevel="1" x14ac:dyDescent="0.2">
      <c r="A56" s="178"/>
      <c r="B56" s="96">
        <v>21</v>
      </c>
      <c r="C56" s="146"/>
      <c r="D56" s="147"/>
      <c r="E56" s="147"/>
      <c r="F56" s="148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50"/>
      <c r="AK56" s="151">
        <f t="shared" si="35"/>
        <v>0</v>
      </c>
      <c r="AL56" s="56">
        <f t="shared" si="30"/>
        <v>0</v>
      </c>
      <c r="AM56" s="57">
        <f t="shared" si="31"/>
        <v>0</v>
      </c>
      <c r="AN56" s="58">
        <f t="shared" si="32"/>
        <v>0</v>
      </c>
      <c r="AO56" s="57">
        <f t="shared" si="33"/>
        <v>0</v>
      </c>
      <c r="AP56" s="57">
        <f t="shared" si="37"/>
        <v>0</v>
      </c>
      <c r="AQ56" s="59">
        <f t="shared" si="34"/>
        <v>0</v>
      </c>
      <c r="AR56" s="60">
        <f t="shared" si="21"/>
        <v>0</v>
      </c>
      <c r="AS56" s="60">
        <f t="shared" si="22"/>
        <v>0</v>
      </c>
      <c r="AT56" s="60">
        <f t="shared" si="23"/>
        <v>0</v>
      </c>
      <c r="AU56" s="60">
        <f t="shared" si="24"/>
        <v>0</v>
      </c>
      <c r="AV56" s="60">
        <f t="shared" si="25"/>
        <v>0</v>
      </c>
      <c r="AW56" s="60">
        <f t="shared" si="26"/>
        <v>0</v>
      </c>
      <c r="AX56" s="60">
        <f t="shared" si="27"/>
        <v>0</v>
      </c>
      <c r="AY56" s="61">
        <f t="shared" si="28"/>
        <v>0</v>
      </c>
      <c r="AZ56" s="62">
        <f t="shared" si="29"/>
        <v>0</v>
      </c>
    </row>
    <row r="57" spans="1:56" hidden="1" outlineLevel="1" x14ac:dyDescent="0.2">
      <c r="A57" s="178"/>
      <c r="B57" s="94">
        <v>22</v>
      </c>
      <c r="C57" s="135"/>
      <c r="D57" s="136"/>
      <c r="E57" s="136"/>
      <c r="F57" s="137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9"/>
      <c r="AK57" s="140">
        <f t="shared" si="35"/>
        <v>0</v>
      </c>
      <c r="AL57" s="45">
        <f t="shared" si="30"/>
        <v>0</v>
      </c>
      <c r="AM57" s="46">
        <f t="shared" si="31"/>
        <v>0</v>
      </c>
      <c r="AN57" s="46">
        <f t="shared" si="32"/>
        <v>0</v>
      </c>
      <c r="AO57" s="46">
        <f t="shared" si="33"/>
        <v>0</v>
      </c>
      <c r="AP57" s="46">
        <f t="shared" si="37"/>
        <v>0</v>
      </c>
      <c r="AQ57" s="47">
        <f t="shared" si="34"/>
        <v>0</v>
      </c>
      <c r="AR57" s="48">
        <f t="shared" si="21"/>
        <v>0</v>
      </c>
      <c r="AS57" s="48">
        <f t="shared" si="22"/>
        <v>0</v>
      </c>
      <c r="AT57" s="48">
        <f t="shared" si="23"/>
        <v>0</v>
      </c>
      <c r="AU57" s="48">
        <f t="shared" si="24"/>
        <v>0</v>
      </c>
      <c r="AV57" s="48">
        <f t="shared" si="25"/>
        <v>0</v>
      </c>
      <c r="AW57" s="48">
        <f t="shared" si="26"/>
        <v>0</v>
      </c>
      <c r="AX57" s="48">
        <f t="shared" si="27"/>
        <v>0</v>
      </c>
      <c r="AY57" s="49">
        <f t="shared" si="28"/>
        <v>0</v>
      </c>
      <c r="AZ57" s="50">
        <f t="shared" si="29"/>
        <v>0</v>
      </c>
    </row>
    <row r="58" spans="1:56" hidden="1" outlineLevel="1" x14ac:dyDescent="0.2">
      <c r="A58" s="178"/>
      <c r="B58" s="94">
        <v>23</v>
      </c>
      <c r="C58" s="135"/>
      <c r="D58" s="136"/>
      <c r="E58" s="136"/>
      <c r="F58" s="137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9"/>
      <c r="AK58" s="140">
        <f t="shared" si="35"/>
        <v>0</v>
      </c>
      <c r="AL58" s="45">
        <f t="shared" si="30"/>
        <v>0</v>
      </c>
      <c r="AM58" s="46">
        <f t="shared" si="31"/>
        <v>0</v>
      </c>
      <c r="AN58" s="46">
        <f t="shared" si="32"/>
        <v>0</v>
      </c>
      <c r="AO58" s="46">
        <f t="shared" si="33"/>
        <v>0</v>
      </c>
      <c r="AP58" s="46">
        <f t="shared" si="37"/>
        <v>0</v>
      </c>
      <c r="AQ58" s="47">
        <f t="shared" si="34"/>
        <v>0</v>
      </c>
      <c r="AR58" s="48">
        <f t="shared" si="21"/>
        <v>0</v>
      </c>
      <c r="AS58" s="48">
        <f t="shared" si="22"/>
        <v>0</v>
      </c>
      <c r="AT58" s="48">
        <f t="shared" si="23"/>
        <v>0</v>
      </c>
      <c r="AU58" s="48">
        <f t="shared" si="24"/>
        <v>0</v>
      </c>
      <c r="AV58" s="48">
        <f t="shared" si="25"/>
        <v>0</v>
      </c>
      <c r="AW58" s="48">
        <f t="shared" si="26"/>
        <v>0</v>
      </c>
      <c r="AX58" s="48">
        <f t="shared" si="27"/>
        <v>0</v>
      </c>
      <c r="AY58" s="49">
        <f t="shared" si="28"/>
        <v>0</v>
      </c>
      <c r="AZ58" s="50">
        <f t="shared" si="29"/>
        <v>0</v>
      </c>
    </row>
    <row r="59" spans="1:56" hidden="1" outlineLevel="1" x14ac:dyDescent="0.2">
      <c r="A59" s="178"/>
      <c r="B59" s="94">
        <v>24</v>
      </c>
      <c r="C59" s="135"/>
      <c r="D59" s="136"/>
      <c r="E59" s="136"/>
      <c r="F59" s="137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9"/>
      <c r="AK59" s="140">
        <f t="shared" si="35"/>
        <v>0</v>
      </c>
      <c r="AL59" s="45">
        <f t="shared" si="30"/>
        <v>0</v>
      </c>
      <c r="AM59" s="46">
        <f t="shared" si="31"/>
        <v>0</v>
      </c>
      <c r="AN59" s="46">
        <f t="shared" si="32"/>
        <v>0</v>
      </c>
      <c r="AO59" s="46">
        <f t="shared" si="33"/>
        <v>0</v>
      </c>
      <c r="AP59" s="46">
        <f t="shared" si="37"/>
        <v>0</v>
      </c>
      <c r="AQ59" s="47">
        <f t="shared" si="34"/>
        <v>0</v>
      </c>
      <c r="AR59" s="48">
        <f t="shared" si="21"/>
        <v>0</v>
      </c>
      <c r="AS59" s="48">
        <f t="shared" si="22"/>
        <v>0</v>
      </c>
      <c r="AT59" s="48">
        <f t="shared" si="23"/>
        <v>0</v>
      </c>
      <c r="AU59" s="48">
        <f t="shared" si="24"/>
        <v>0</v>
      </c>
      <c r="AV59" s="48">
        <f t="shared" si="25"/>
        <v>0</v>
      </c>
      <c r="AW59" s="48">
        <f t="shared" si="26"/>
        <v>0</v>
      </c>
      <c r="AX59" s="48">
        <f t="shared" si="27"/>
        <v>0</v>
      </c>
      <c r="AY59" s="49">
        <f t="shared" si="28"/>
        <v>0</v>
      </c>
      <c r="AZ59" s="50">
        <f t="shared" si="29"/>
        <v>0</v>
      </c>
    </row>
    <row r="60" spans="1:56" ht="20.5" hidden="1" outlineLevel="1" thickBot="1" x14ac:dyDescent="0.25">
      <c r="A60" s="178"/>
      <c r="B60" s="97">
        <v>25</v>
      </c>
      <c r="C60" s="152"/>
      <c r="D60" s="153"/>
      <c r="E60" s="153"/>
      <c r="F60" s="154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6"/>
      <c r="AK60" s="157">
        <f t="shared" si="35"/>
        <v>0</v>
      </c>
      <c r="AL60" s="64">
        <f t="shared" si="30"/>
        <v>0</v>
      </c>
      <c r="AM60" s="55">
        <f t="shared" si="31"/>
        <v>0</v>
      </c>
      <c r="AN60" s="55">
        <f t="shared" si="32"/>
        <v>0</v>
      </c>
      <c r="AO60" s="55">
        <f t="shared" si="33"/>
        <v>0</v>
      </c>
      <c r="AP60" s="55">
        <f t="shared" si="37"/>
        <v>0</v>
      </c>
      <c r="AQ60" s="65">
        <f t="shared" si="34"/>
        <v>0</v>
      </c>
      <c r="AR60" s="66">
        <f t="shared" si="21"/>
        <v>0</v>
      </c>
      <c r="AS60" s="66">
        <f t="shared" si="22"/>
        <v>0</v>
      </c>
      <c r="AT60" s="66">
        <f t="shared" si="23"/>
        <v>0</v>
      </c>
      <c r="AU60" s="66">
        <f t="shared" si="24"/>
        <v>0</v>
      </c>
      <c r="AV60" s="66">
        <f t="shared" si="25"/>
        <v>0</v>
      </c>
      <c r="AW60" s="66">
        <f t="shared" si="26"/>
        <v>0</v>
      </c>
      <c r="AX60" s="66">
        <f t="shared" si="27"/>
        <v>0</v>
      </c>
      <c r="AY60" s="67">
        <f t="shared" si="28"/>
        <v>0</v>
      </c>
      <c r="AZ60" s="68">
        <f t="shared" si="29"/>
        <v>0</v>
      </c>
    </row>
    <row r="61" spans="1:56" ht="20.5" collapsed="1" thickBot="1" x14ac:dyDescent="0.25">
      <c r="A61" s="178"/>
      <c r="B61" s="98" t="s">
        <v>71</v>
      </c>
      <c r="C61" s="69"/>
      <c r="D61" s="70"/>
      <c r="E61" s="70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5"/>
      <c r="AL61" s="72"/>
      <c r="AM61" s="72"/>
      <c r="AN61" s="72"/>
      <c r="AO61" s="72"/>
      <c r="AP61" s="72"/>
      <c r="AQ61" s="73"/>
      <c r="AR61" s="73"/>
      <c r="AS61" s="73"/>
      <c r="AT61" s="73"/>
      <c r="AU61" s="73"/>
      <c r="AV61" s="73"/>
      <c r="AW61" s="73"/>
      <c r="AX61" s="73"/>
      <c r="AY61" s="73"/>
      <c r="AZ61" s="74"/>
    </row>
    <row r="62" spans="1:56" ht="21" thickTop="1" thickBot="1" x14ac:dyDescent="0.25">
      <c r="A62" s="179"/>
      <c r="B62" s="185" t="s">
        <v>72</v>
      </c>
      <c r="C62" s="186"/>
      <c r="D62" s="186"/>
      <c r="E62" s="186"/>
      <c r="F62" s="99">
        <f t="shared" ref="F62:AI62" si="38">COUNTA(F36:F61)</f>
        <v>0</v>
      </c>
      <c r="G62" s="100">
        <f t="shared" si="38"/>
        <v>0</v>
      </c>
      <c r="H62" s="100">
        <f t="shared" si="38"/>
        <v>0</v>
      </c>
      <c r="I62" s="100">
        <f t="shared" si="38"/>
        <v>0</v>
      </c>
      <c r="J62" s="100">
        <f t="shared" si="38"/>
        <v>0</v>
      </c>
      <c r="K62" s="100">
        <f t="shared" si="38"/>
        <v>0</v>
      </c>
      <c r="L62" s="100">
        <f t="shared" si="38"/>
        <v>0</v>
      </c>
      <c r="M62" s="100">
        <f t="shared" si="38"/>
        <v>0</v>
      </c>
      <c r="N62" s="100">
        <f t="shared" si="38"/>
        <v>0</v>
      </c>
      <c r="O62" s="100">
        <f t="shared" si="38"/>
        <v>0</v>
      </c>
      <c r="P62" s="100">
        <f t="shared" si="38"/>
        <v>0</v>
      </c>
      <c r="Q62" s="100">
        <f t="shared" si="38"/>
        <v>0</v>
      </c>
      <c r="R62" s="100">
        <f t="shared" si="38"/>
        <v>0</v>
      </c>
      <c r="S62" s="100">
        <f t="shared" si="38"/>
        <v>0</v>
      </c>
      <c r="T62" s="100">
        <f t="shared" si="38"/>
        <v>0</v>
      </c>
      <c r="U62" s="100">
        <f t="shared" si="38"/>
        <v>0</v>
      </c>
      <c r="V62" s="100">
        <f t="shared" si="38"/>
        <v>0</v>
      </c>
      <c r="W62" s="100">
        <f t="shared" si="38"/>
        <v>0</v>
      </c>
      <c r="X62" s="100">
        <f t="shared" si="38"/>
        <v>0</v>
      </c>
      <c r="Y62" s="100">
        <f t="shared" si="38"/>
        <v>0</v>
      </c>
      <c r="Z62" s="100">
        <f t="shared" si="38"/>
        <v>0</v>
      </c>
      <c r="AA62" s="100">
        <f t="shared" si="38"/>
        <v>0</v>
      </c>
      <c r="AB62" s="100">
        <f t="shared" si="38"/>
        <v>0</v>
      </c>
      <c r="AC62" s="100">
        <f t="shared" si="38"/>
        <v>0</v>
      </c>
      <c r="AD62" s="100">
        <f t="shared" si="38"/>
        <v>0</v>
      </c>
      <c r="AE62" s="100">
        <f t="shared" si="38"/>
        <v>0</v>
      </c>
      <c r="AF62" s="100">
        <f t="shared" si="38"/>
        <v>0</v>
      </c>
      <c r="AG62" s="100">
        <f t="shared" si="38"/>
        <v>0</v>
      </c>
      <c r="AH62" s="100">
        <f t="shared" si="38"/>
        <v>0</v>
      </c>
      <c r="AI62" s="100">
        <f t="shared" si="38"/>
        <v>0</v>
      </c>
      <c r="AJ62" s="101">
        <f>COUNTA(AJ36:AJ61)</f>
        <v>0</v>
      </c>
      <c r="AK62" s="3">
        <f t="shared" ref="AK62:AY62" si="39">SUM(AK36:AK61)</f>
        <v>0</v>
      </c>
      <c r="AL62" s="3">
        <f t="shared" si="39"/>
        <v>0</v>
      </c>
      <c r="AM62" s="3">
        <f t="shared" si="39"/>
        <v>0</v>
      </c>
      <c r="AN62" s="3">
        <f t="shared" si="39"/>
        <v>0</v>
      </c>
      <c r="AO62" s="3">
        <f t="shared" si="39"/>
        <v>0</v>
      </c>
      <c r="AP62" s="3">
        <f t="shared" si="39"/>
        <v>0</v>
      </c>
      <c r="AQ62" s="77">
        <f t="shared" si="39"/>
        <v>0</v>
      </c>
      <c r="AR62" s="78">
        <f t="shared" si="39"/>
        <v>0</v>
      </c>
      <c r="AS62" s="78">
        <f t="shared" si="39"/>
        <v>0</v>
      </c>
      <c r="AT62" s="78">
        <f t="shared" si="39"/>
        <v>0</v>
      </c>
      <c r="AU62" s="78">
        <f t="shared" si="39"/>
        <v>0</v>
      </c>
      <c r="AV62" s="78">
        <f t="shared" si="39"/>
        <v>0</v>
      </c>
      <c r="AW62" s="78">
        <f t="shared" si="39"/>
        <v>0</v>
      </c>
      <c r="AX62" s="78">
        <f t="shared" si="39"/>
        <v>0</v>
      </c>
      <c r="AY62" s="79">
        <f t="shared" si="39"/>
        <v>0</v>
      </c>
      <c r="AZ62" s="3">
        <f>SUM(AZ36:AZ61)</f>
        <v>0</v>
      </c>
    </row>
    <row r="63" spans="1:56" x14ac:dyDescent="0.2">
      <c r="A63" s="177" t="s">
        <v>99</v>
      </c>
      <c r="B63" s="93">
        <v>1</v>
      </c>
      <c r="C63" s="129"/>
      <c r="D63" s="130"/>
      <c r="E63" s="130"/>
      <c r="F63" s="131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3"/>
      <c r="AK63" s="134">
        <f>COUNTA(F63:AJ63)</f>
        <v>0</v>
      </c>
      <c r="AL63" s="36">
        <f>AM63</f>
        <v>0</v>
      </c>
      <c r="AM63" s="37">
        <f>AO63-AN63</f>
        <v>0</v>
      </c>
      <c r="AN63" s="37">
        <f>SUM(AQ63*BD$65,AR63*BD$66,AS63*BD$67,AT63*BD$68,AU63*BD$69,AV63*BD$70,AW63*BD$71,AX63*BD$72,AY63*BD$73)</f>
        <v>0</v>
      </c>
      <c r="AO63" s="37">
        <f>SUM(AQ63*BC$65,AR63*BC$66,AS63*BC$67,AT63*BC$68,AU63*BC$69,AV63*BC$70,AW63*BC$71,AX63*BC$72,AY63*BC$73)</f>
        <v>0</v>
      </c>
      <c r="AP63" s="37">
        <f t="shared" ref="AP63:AP77" si="40">AZ63*3000</f>
        <v>0</v>
      </c>
      <c r="AQ63" s="38">
        <f>COUNTIF(F63:AJ63,"1")</f>
        <v>0</v>
      </c>
      <c r="AR63" s="39">
        <f t="shared" ref="AR63:AR87" si="41">COUNTIF(F63:AJ63,"1.5")</f>
        <v>0</v>
      </c>
      <c r="AS63" s="39">
        <f t="shared" ref="AS63:AS87" si="42">COUNTIF(F63:AJ63,"2")</f>
        <v>0</v>
      </c>
      <c r="AT63" s="39">
        <f t="shared" ref="AT63:AT87" si="43">COUNTIF(F63:AJ63,"2.5")</f>
        <v>0</v>
      </c>
      <c r="AU63" s="39">
        <f t="shared" ref="AU63:AU87" si="44">COUNTIF(F63:AJ63,"3")</f>
        <v>0</v>
      </c>
      <c r="AV63" s="39">
        <f t="shared" ref="AV63:AV87" si="45">COUNTIF(F63:AJ63,"3.5")</f>
        <v>0</v>
      </c>
      <c r="AW63" s="39">
        <f t="shared" ref="AW63:AW87" si="46">COUNTIF(F63:AJ63,"4")</f>
        <v>0</v>
      </c>
      <c r="AX63" s="39">
        <f t="shared" ref="AX63:AX87" si="47">COUNTIF(F63:AJ63,"4.5")</f>
        <v>0</v>
      </c>
      <c r="AY63" s="40">
        <f t="shared" ref="AY63:AY87" si="48">COUNTIF(F63:AJ63,"5")</f>
        <v>0</v>
      </c>
      <c r="AZ63" s="41">
        <f t="shared" ref="AZ63:AZ87" si="49">SUM(AQ63:AY63)</f>
        <v>0</v>
      </c>
      <c r="BB63" s="42" t="s">
        <v>100</v>
      </c>
      <c r="BC63" s="43"/>
      <c r="BD63" s="44"/>
    </row>
    <row r="64" spans="1:56" x14ac:dyDescent="0.2">
      <c r="A64" s="178"/>
      <c r="B64" s="94">
        <v>2</v>
      </c>
      <c r="C64" s="135"/>
      <c r="D64" s="136"/>
      <c r="E64" s="136"/>
      <c r="F64" s="137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9"/>
      <c r="AK64" s="140">
        <f>COUNTA(F64:AJ64)</f>
        <v>0</v>
      </c>
      <c r="AL64" s="45">
        <f t="shared" ref="AL64:AL87" si="50">AM64</f>
        <v>0</v>
      </c>
      <c r="AM64" s="46">
        <f t="shared" ref="AM64:AM87" si="51">AO64-AN64</f>
        <v>0</v>
      </c>
      <c r="AN64" s="46">
        <f t="shared" ref="AN64:AN87" si="52">SUM(AQ64*BD$65,AR64*BD$66,AS64*BD$67,AT64*BD$68,AU64*BD$69,AV64*BD$70,AW64*BD$71,AX64*BD$72,AY64*BD$73)</f>
        <v>0</v>
      </c>
      <c r="AO64" s="46">
        <f t="shared" ref="AO64:AO87" si="53">SUM(AQ64*BC$65,AR64*BC$66,AS64*BC$67,AT64*BC$68,AU64*BC$69,AV64*BC$70,AW64*BC$71,AX64*BC$72,AY64*BC$73)</f>
        <v>0</v>
      </c>
      <c r="AP64" s="46">
        <f t="shared" si="40"/>
        <v>0</v>
      </c>
      <c r="AQ64" s="47">
        <f t="shared" ref="AQ64:AQ87" si="54">COUNTIF(F64:AJ64,"1")</f>
        <v>0</v>
      </c>
      <c r="AR64" s="48">
        <f t="shared" si="41"/>
        <v>0</v>
      </c>
      <c r="AS64" s="48">
        <f t="shared" si="42"/>
        <v>0</v>
      </c>
      <c r="AT64" s="48">
        <f t="shared" si="43"/>
        <v>0</v>
      </c>
      <c r="AU64" s="48">
        <f t="shared" si="44"/>
        <v>0</v>
      </c>
      <c r="AV64" s="48">
        <f t="shared" si="45"/>
        <v>0</v>
      </c>
      <c r="AW64" s="48">
        <f t="shared" si="46"/>
        <v>0</v>
      </c>
      <c r="AX64" s="48">
        <f t="shared" si="47"/>
        <v>0</v>
      </c>
      <c r="AY64" s="49">
        <f t="shared" si="48"/>
        <v>0</v>
      </c>
      <c r="AZ64" s="50">
        <f t="shared" si="49"/>
        <v>0</v>
      </c>
      <c r="BB64" s="51" t="s">
        <v>14</v>
      </c>
      <c r="BC64" s="51" t="s">
        <v>60</v>
      </c>
      <c r="BD64" s="52" t="s">
        <v>61</v>
      </c>
    </row>
    <row r="65" spans="1:56" x14ac:dyDescent="0.2">
      <c r="A65" s="178"/>
      <c r="B65" s="94">
        <v>3</v>
      </c>
      <c r="C65" s="135"/>
      <c r="D65" s="136"/>
      <c r="E65" s="136"/>
      <c r="F65" s="137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9"/>
      <c r="AK65" s="140">
        <f t="shared" ref="AK65:AK87" si="55">COUNTA(F65:AJ65)</f>
        <v>0</v>
      </c>
      <c r="AL65" s="45">
        <f t="shared" si="50"/>
        <v>0</v>
      </c>
      <c r="AM65" s="46">
        <f t="shared" si="51"/>
        <v>0</v>
      </c>
      <c r="AN65" s="46">
        <f t="shared" si="52"/>
        <v>0</v>
      </c>
      <c r="AO65" s="46">
        <f t="shared" si="53"/>
        <v>0</v>
      </c>
      <c r="AP65" s="46">
        <f t="shared" si="40"/>
        <v>0</v>
      </c>
      <c r="AQ65" s="47">
        <f t="shared" si="54"/>
        <v>0</v>
      </c>
      <c r="AR65" s="48">
        <f t="shared" si="41"/>
        <v>0</v>
      </c>
      <c r="AS65" s="48">
        <f t="shared" si="42"/>
        <v>0</v>
      </c>
      <c r="AT65" s="48">
        <f t="shared" si="43"/>
        <v>0</v>
      </c>
      <c r="AU65" s="48">
        <f t="shared" si="44"/>
        <v>0</v>
      </c>
      <c r="AV65" s="48">
        <f t="shared" si="45"/>
        <v>0</v>
      </c>
      <c r="AW65" s="48">
        <f t="shared" si="46"/>
        <v>0</v>
      </c>
      <c r="AX65" s="48">
        <f t="shared" si="47"/>
        <v>0</v>
      </c>
      <c r="AY65" s="49">
        <f t="shared" si="48"/>
        <v>0</v>
      </c>
      <c r="AZ65" s="50">
        <f t="shared" si="49"/>
        <v>0</v>
      </c>
      <c r="BB65" s="102" t="s">
        <v>62</v>
      </c>
      <c r="BC65" s="103">
        <v>1500</v>
      </c>
      <c r="BD65" s="53">
        <f t="shared" ref="BD65:BD73" si="56">IF(BC65&gt;3000,BC65-3000,0)</f>
        <v>0</v>
      </c>
    </row>
    <row r="66" spans="1:56" x14ac:dyDescent="0.2">
      <c r="A66" s="178"/>
      <c r="B66" s="94">
        <v>4</v>
      </c>
      <c r="C66" s="135"/>
      <c r="D66" s="136"/>
      <c r="E66" s="136"/>
      <c r="F66" s="137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9"/>
      <c r="AK66" s="140">
        <f t="shared" si="55"/>
        <v>0</v>
      </c>
      <c r="AL66" s="45">
        <f t="shared" si="50"/>
        <v>0</v>
      </c>
      <c r="AM66" s="46">
        <f t="shared" si="51"/>
        <v>0</v>
      </c>
      <c r="AN66" s="46">
        <f t="shared" si="52"/>
        <v>0</v>
      </c>
      <c r="AO66" s="46">
        <f t="shared" si="53"/>
        <v>0</v>
      </c>
      <c r="AP66" s="46">
        <f t="shared" si="40"/>
        <v>0</v>
      </c>
      <c r="AQ66" s="47">
        <f t="shared" si="54"/>
        <v>0</v>
      </c>
      <c r="AR66" s="48">
        <f t="shared" si="41"/>
        <v>0</v>
      </c>
      <c r="AS66" s="48">
        <f t="shared" si="42"/>
        <v>0</v>
      </c>
      <c r="AT66" s="48">
        <f t="shared" si="43"/>
        <v>0</v>
      </c>
      <c r="AU66" s="48">
        <f t="shared" si="44"/>
        <v>0</v>
      </c>
      <c r="AV66" s="48">
        <f t="shared" si="45"/>
        <v>0</v>
      </c>
      <c r="AW66" s="48">
        <f t="shared" si="46"/>
        <v>0</v>
      </c>
      <c r="AX66" s="48">
        <f t="shared" si="47"/>
        <v>0</v>
      </c>
      <c r="AY66" s="49">
        <f t="shared" si="48"/>
        <v>0</v>
      </c>
      <c r="AZ66" s="50">
        <f t="shared" si="49"/>
        <v>0</v>
      </c>
      <c r="BB66" s="102" t="s">
        <v>63</v>
      </c>
      <c r="BC66" s="103">
        <v>1500</v>
      </c>
      <c r="BD66" s="53">
        <f t="shared" si="56"/>
        <v>0</v>
      </c>
    </row>
    <row r="67" spans="1:56" x14ac:dyDescent="0.2">
      <c r="A67" s="178"/>
      <c r="B67" s="95">
        <v>5</v>
      </c>
      <c r="C67" s="141"/>
      <c r="D67" s="142"/>
      <c r="E67" s="142"/>
      <c r="F67" s="143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5"/>
      <c r="AK67" s="140">
        <f t="shared" si="55"/>
        <v>0</v>
      </c>
      <c r="AL67" s="45">
        <f t="shared" si="50"/>
        <v>0</v>
      </c>
      <c r="AM67" s="46">
        <f t="shared" si="51"/>
        <v>0</v>
      </c>
      <c r="AN67" s="46">
        <f t="shared" si="52"/>
        <v>0</v>
      </c>
      <c r="AO67" s="46">
        <f t="shared" si="53"/>
        <v>0</v>
      </c>
      <c r="AP67" s="46">
        <f t="shared" si="40"/>
        <v>0</v>
      </c>
      <c r="AQ67" s="47">
        <f t="shared" si="54"/>
        <v>0</v>
      </c>
      <c r="AR67" s="48">
        <f t="shared" si="41"/>
        <v>0</v>
      </c>
      <c r="AS67" s="48">
        <f t="shared" si="42"/>
        <v>0</v>
      </c>
      <c r="AT67" s="48">
        <f t="shared" si="43"/>
        <v>0</v>
      </c>
      <c r="AU67" s="48">
        <f t="shared" si="44"/>
        <v>0</v>
      </c>
      <c r="AV67" s="48">
        <f t="shared" si="45"/>
        <v>0</v>
      </c>
      <c r="AW67" s="48">
        <f t="shared" si="46"/>
        <v>0</v>
      </c>
      <c r="AX67" s="48">
        <f t="shared" si="47"/>
        <v>0</v>
      </c>
      <c r="AY67" s="49">
        <f t="shared" si="48"/>
        <v>0</v>
      </c>
      <c r="AZ67" s="50">
        <f t="shared" si="49"/>
        <v>0</v>
      </c>
      <c r="BB67" s="102" t="s">
        <v>64</v>
      </c>
      <c r="BC67" s="103">
        <v>1500</v>
      </c>
      <c r="BD67" s="53">
        <f t="shared" si="56"/>
        <v>0</v>
      </c>
    </row>
    <row r="68" spans="1:56" x14ac:dyDescent="0.2">
      <c r="A68" s="178"/>
      <c r="B68" s="96">
        <v>6</v>
      </c>
      <c r="C68" s="146"/>
      <c r="D68" s="147"/>
      <c r="E68" s="147"/>
      <c r="F68" s="148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50"/>
      <c r="AK68" s="151">
        <f t="shared" si="55"/>
        <v>0</v>
      </c>
      <c r="AL68" s="56">
        <f t="shared" si="50"/>
        <v>0</v>
      </c>
      <c r="AM68" s="57">
        <f t="shared" si="51"/>
        <v>0</v>
      </c>
      <c r="AN68" s="57">
        <f t="shared" si="52"/>
        <v>0</v>
      </c>
      <c r="AO68" s="57">
        <f t="shared" si="53"/>
        <v>0</v>
      </c>
      <c r="AP68" s="57">
        <f t="shared" si="40"/>
        <v>0</v>
      </c>
      <c r="AQ68" s="59">
        <f t="shared" si="54"/>
        <v>0</v>
      </c>
      <c r="AR68" s="60">
        <f t="shared" si="41"/>
        <v>0</v>
      </c>
      <c r="AS68" s="60">
        <f t="shared" si="42"/>
        <v>0</v>
      </c>
      <c r="AT68" s="60">
        <f t="shared" si="43"/>
        <v>0</v>
      </c>
      <c r="AU68" s="60">
        <f t="shared" si="44"/>
        <v>0</v>
      </c>
      <c r="AV68" s="60">
        <f t="shared" si="45"/>
        <v>0</v>
      </c>
      <c r="AW68" s="60">
        <f t="shared" si="46"/>
        <v>0</v>
      </c>
      <c r="AX68" s="60">
        <f t="shared" si="47"/>
        <v>0</v>
      </c>
      <c r="AY68" s="61">
        <f t="shared" si="48"/>
        <v>0</v>
      </c>
      <c r="AZ68" s="62">
        <f t="shared" si="49"/>
        <v>0</v>
      </c>
      <c r="BB68" s="102" t="s">
        <v>65</v>
      </c>
      <c r="BC68" s="103">
        <v>2000</v>
      </c>
      <c r="BD68" s="53">
        <f t="shared" si="56"/>
        <v>0</v>
      </c>
    </row>
    <row r="69" spans="1:56" x14ac:dyDescent="0.2">
      <c r="A69" s="178"/>
      <c r="B69" s="94">
        <v>7</v>
      </c>
      <c r="C69" s="135"/>
      <c r="D69" s="136"/>
      <c r="E69" s="136"/>
      <c r="F69" s="137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9"/>
      <c r="AK69" s="140">
        <f t="shared" si="55"/>
        <v>0</v>
      </c>
      <c r="AL69" s="45">
        <f t="shared" si="50"/>
        <v>0</v>
      </c>
      <c r="AM69" s="46">
        <f t="shared" si="51"/>
        <v>0</v>
      </c>
      <c r="AN69" s="46">
        <f t="shared" si="52"/>
        <v>0</v>
      </c>
      <c r="AO69" s="46">
        <f t="shared" si="53"/>
        <v>0</v>
      </c>
      <c r="AP69" s="46">
        <f t="shared" si="40"/>
        <v>0</v>
      </c>
      <c r="AQ69" s="47">
        <f t="shared" si="54"/>
        <v>0</v>
      </c>
      <c r="AR69" s="48">
        <f t="shared" si="41"/>
        <v>0</v>
      </c>
      <c r="AS69" s="48">
        <f t="shared" si="42"/>
        <v>0</v>
      </c>
      <c r="AT69" s="48">
        <f t="shared" si="43"/>
        <v>0</v>
      </c>
      <c r="AU69" s="48">
        <f t="shared" si="44"/>
        <v>0</v>
      </c>
      <c r="AV69" s="48">
        <f t="shared" si="45"/>
        <v>0</v>
      </c>
      <c r="AW69" s="48">
        <f t="shared" si="46"/>
        <v>0</v>
      </c>
      <c r="AX69" s="48">
        <f t="shared" si="47"/>
        <v>0</v>
      </c>
      <c r="AY69" s="49">
        <f t="shared" si="48"/>
        <v>0</v>
      </c>
      <c r="AZ69" s="50">
        <f t="shared" si="49"/>
        <v>0</v>
      </c>
      <c r="BB69" s="102" t="s">
        <v>66</v>
      </c>
      <c r="BC69" s="103">
        <v>2500</v>
      </c>
      <c r="BD69" s="53">
        <f t="shared" si="56"/>
        <v>0</v>
      </c>
    </row>
    <row r="70" spans="1:56" x14ac:dyDescent="0.2">
      <c r="A70" s="178"/>
      <c r="B70" s="94">
        <v>8</v>
      </c>
      <c r="C70" s="135"/>
      <c r="D70" s="136"/>
      <c r="E70" s="136"/>
      <c r="F70" s="137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9"/>
      <c r="AK70" s="140">
        <f t="shared" si="55"/>
        <v>0</v>
      </c>
      <c r="AL70" s="45">
        <f t="shared" si="50"/>
        <v>0</v>
      </c>
      <c r="AM70" s="46">
        <f t="shared" si="51"/>
        <v>0</v>
      </c>
      <c r="AN70" s="46">
        <f t="shared" si="52"/>
        <v>0</v>
      </c>
      <c r="AO70" s="46">
        <f t="shared" si="53"/>
        <v>0</v>
      </c>
      <c r="AP70" s="46">
        <f t="shared" si="40"/>
        <v>0</v>
      </c>
      <c r="AQ70" s="47">
        <f t="shared" si="54"/>
        <v>0</v>
      </c>
      <c r="AR70" s="48">
        <f t="shared" si="41"/>
        <v>0</v>
      </c>
      <c r="AS70" s="48">
        <f t="shared" si="42"/>
        <v>0</v>
      </c>
      <c r="AT70" s="48">
        <f t="shared" si="43"/>
        <v>0</v>
      </c>
      <c r="AU70" s="48">
        <f t="shared" si="44"/>
        <v>0</v>
      </c>
      <c r="AV70" s="48">
        <f t="shared" si="45"/>
        <v>0</v>
      </c>
      <c r="AW70" s="48">
        <f t="shared" si="46"/>
        <v>0</v>
      </c>
      <c r="AX70" s="48">
        <f t="shared" si="47"/>
        <v>0</v>
      </c>
      <c r="AY70" s="49">
        <f t="shared" si="48"/>
        <v>0</v>
      </c>
      <c r="AZ70" s="50">
        <f t="shared" si="49"/>
        <v>0</v>
      </c>
      <c r="BB70" s="102" t="s">
        <v>67</v>
      </c>
      <c r="BC70" s="103">
        <v>3000</v>
      </c>
      <c r="BD70" s="53">
        <f t="shared" si="56"/>
        <v>0</v>
      </c>
    </row>
    <row r="71" spans="1:56" x14ac:dyDescent="0.2">
      <c r="A71" s="178"/>
      <c r="B71" s="94">
        <v>9</v>
      </c>
      <c r="C71" s="135"/>
      <c r="D71" s="136"/>
      <c r="E71" s="136"/>
      <c r="F71" s="137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9"/>
      <c r="AK71" s="140">
        <f t="shared" si="55"/>
        <v>0</v>
      </c>
      <c r="AL71" s="45">
        <f t="shared" si="50"/>
        <v>0</v>
      </c>
      <c r="AM71" s="46">
        <f t="shared" si="51"/>
        <v>0</v>
      </c>
      <c r="AN71" s="46">
        <f t="shared" si="52"/>
        <v>0</v>
      </c>
      <c r="AO71" s="46">
        <f t="shared" si="53"/>
        <v>0</v>
      </c>
      <c r="AP71" s="46">
        <f t="shared" si="40"/>
        <v>0</v>
      </c>
      <c r="AQ71" s="47">
        <f t="shared" si="54"/>
        <v>0</v>
      </c>
      <c r="AR71" s="48">
        <f t="shared" si="41"/>
        <v>0</v>
      </c>
      <c r="AS71" s="48">
        <f t="shared" si="42"/>
        <v>0</v>
      </c>
      <c r="AT71" s="48">
        <f t="shared" si="43"/>
        <v>0</v>
      </c>
      <c r="AU71" s="48">
        <f t="shared" si="44"/>
        <v>0</v>
      </c>
      <c r="AV71" s="48">
        <f t="shared" si="45"/>
        <v>0</v>
      </c>
      <c r="AW71" s="48">
        <f t="shared" si="46"/>
        <v>0</v>
      </c>
      <c r="AX71" s="48">
        <f t="shared" si="47"/>
        <v>0</v>
      </c>
      <c r="AY71" s="49">
        <f t="shared" si="48"/>
        <v>0</v>
      </c>
      <c r="AZ71" s="50">
        <f t="shared" si="49"/>
        <v>0</v>
      </c>
      <c r="BB71" s="102" t="s">
        <v>68</v>
      </c>
      <c r="BC71" s="103">
        <v>3500</v>
      </c>
      <c r="BD71" s="53">
        <f t="shared" si="56"/>
        <v>500</v>
      </c>
    </row>
    <row r="72" spans="1:56" x14ac:dyDescent="0.2">
      <c r="A72" s="178"/>
      <c r="B72" s="95">
        <v>10</v>
      </c>
      <c r="C72" s="141"/>
      <c r="D72" s="142"/>
      <c r="E72" s="142"/>
      <c r="F72" s="143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5"/>
      <c r="AK72" s="140">
        <f t="shared" si="55"/>
        <v>0</v>
      </c>
      <c r="AL72" s="45">
        <f t="shared" si="50"/>
        <v>0</v>
      </c>
      <c r="AM72" s="46">
        <f t="shared" si="51"/>
        <v>0</v>
      </c>
      <c r="AN72" s="46">
        <f t="shared" si="52"/>
        <v>0</v>
      </c>
      <c r="AO72" s="46">
        <f t="shared" si="53"/>
        <v>0</v>
      </c>
      <c r="AP72" s="46">
        <f t="shared" si="40"/>
        <v>0</v>
      </c>
      <c r="AQ72" s="47">
        <f t="shared" si="54"/>
        <v>0</v>
      </c>
      <c r="AR72" s="48">
        <f t="shared" si="41"/>
        <v>0</v>
      </c>
      <c r="AS72" s="48">
        <f t="shared" si="42"/>
        <v>0</v>
      </c>
      <c r="AT72" s="48">
        <f t="shared" si="43"/>
        <v>0</v>
      </c>
      <c r="AU72" s="48">
        <f t="shared" si="44"/>
        <v>0</v>
      </c>
      <c r="AV72" s="48">
        <f t="shared" si="45"/>
        <v>0</v>
      </c>
      <c r="AW72" s="48">
        <f t="shared" si="46"/>
        <v>0</v>
      </c>
      <c r="AX72" s="48">
        <f t="shared" si="47"/>
        <v>0</v>
      </c>
      <c r="AY72" s="49">
        <f t="shared" si="48"/>
        <v>0</v>
      </c>
      <c r="AZ72" s="50">
        <f t="shared" si="49"/>
        <v>0</v>
      </c>
      <c r="BB72" s="102" t="s">
        <v>69</v>
      </c>
      <c r="BC72" s="103">
        <v>4000</v>
      </c>
      <c r="BD72" s="53">
        <f t="shared" si="56"/>
        <v>1000</v>
      </c>
    </row>
    <row r="73" spans="1:56" x14ac:dyDescent="0.2">
      <c r="A73" s="178"/>
      <c r="B73" s="96">
        <v>11</v>
      </c>
      <c r="C73" s="146"/>
      <c r="D73" s="147"/>
      <c r="E73" s="147"/>
      <c r="F73" s="148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50"/>
      <c r="AK73" s="151">
        <f t="shared" si="55"/>
        <v>0</v>
      </c>
      <c r="AL73" s="56">
        <f t="shared" si="50"/>
        <v>0</v>
      </c>
      <c r="AM73" s="57">
        <f t="shared" si="51"/>
        <v>0</v>
      </c>
      <c r="AN73" s="57">
        <f t="shared" si="52"/>
        <v>0</v>
      </c>
      <c r="AO73" s="57">
        <f t="shared" si="53"/>
        <v>0</v>
      </c>
      <c r="AP73" s="57">
        <f t="shared" si="40"/>
        <v>0</v>
      </c>
      <c r="AQ73" s="59">
        <f t="shared" si="54"/>
        <v>0</v>
      </c>
      <c r="AR73" s="60">
        <f t="shared" si="41"/>
        <v>0</v>
      </c>
      <c r="AS73" s="60">
        <f t="shared" si="42"/>
        <v>0</v>
      </c>
      <c r="AT73" s="60">
        <f t="shared" si="43"/>
        <v>0</v>
      </c>
      <c r="AU73" s="60">
        <f t="shared" si="44"/>
        <v>0</v>
      </c>
      <c r="AV73" s="60">
        <f t="shared" si="45"/>
        <v>0</v>
      </c>
      <c r="AW73" s="60">
        <f t="shared" si="46"/>
        <v>0</v>
      </c>
      <c r="AX73" s="60">
        <f t="shared" si="47"/>
        <v>0</v>
      </c>
      <c r="AY73" s="61">
        <f t="shared" si="48"/>
        <v>0</v>
      </c>
      <c r="AZ73" s="62">
        <f t="shared" si="49"/>
        <v>0</v>
      </c>
      <c r="BB73" s="102" t="s">
        <v>70</v>
      </c>
      <c r="BC73" s="103">
        <v>4500</v>
      </c>
      <c r="BD73" s="53">
        <f t="shared" si="56"/>
        <v>1500</v>
      </c>
    </row>
    <row r="74" spans="1:56" x14ac:dyDescent="0.2">
      <c r="A74" s="178"/>
      <c r="B74" s="94">
        <v>12</v>
      </c>
      <c r="C74" s="135"/>
      <c r="D74" s="136"/>
      <c r="E74" s="136"/>
      <c r="F74" s="137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9"/>
      <c r="AK74" s="140">
        <f t="shared" si="55"/>
        <v>0</v>
      </c>
      <c r="AL74" s="45">
        <f t="shared" si="50"/>
        <v>0</v>
      </c>
      <c r="AM74" s="46">
        <f t="shared" si="51"/>
        <v>0</v>
      </c>
      <c r="AN74" s="46">
        <f t="shared" si="52"/>
        <v>0</v>
      </c>
      <c r="AO74" s="46">
        <f t="shared" si="53"/>
        <v>0</v>
      </c>
      <c r="AP74" s="46">
        <f t="shared" si="40"/>
        <v>0</v>
      </c>
      <c r="AQ74" s="47">
        <f t="shared" si="54"/>
        <v>0</v>
      </c>
      <c r="AR74" s="48">
        <f t="shared" si="41"/>
        <v>0</v>
      </c>
      <c r="AS74" s="48">
        <f t="shared" si="42"/>
        <v>0</v>
      </c>
      <c r="AT74" s="48">
        <f t="shared" si="43"/>
        <v>0</v>
      </c>
      <c r="AU74" s="48">
        <f t="shared" si="44"/>
        <v>0</v>
      </c>
      <c r="AV74" s="48">
        <f t="shared" si="45"/>
        <v>0</v>
      </c>
      <c r="AW74" s="48">
        <f t="shared" si="46"/>
        <v>0</v>
      </c>
      <c r="AX74" s="48">
        <f t="shared" si="47"/>
        <v>0</v>
      </c>
      <c r="AY74" s="49">
        <f t="shared" si="48"/>
        <v>0</v>
      </c>
      <c r="AZ74" s="50">
        <f t="shared" si="49"/>
        <v>0</v>
      </c>
    </row>
    <row r="75" spans="1:56" x14ac:dyDescent="0.2">
      <c r="A75" s="178"/>
      <c r="B75" s="94">
        <v>13</v>
      </c>
      <c r="C75" s="135"/>
      <c r="D75" s="136"/>
      <c r="E75" s="136"/>
      <c r="F75" s="137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9"/>
      <c r="AK75" s="140">
        <f t="shared" si="55"/>
        <v>0</v>
      </c>
      <c r="AL75" s="45">
        <f t="shared" si="50"/>
        <v>0</v>
      </c>
      <c r="AM75" s="46">
        <f t="shared" si="51"/>
        <v>0</v>
      </c>
      <c r="AN75" s="46">
        <f t="shared" si="52"/>
        <v>0</v>
      </c>
      <c r="AO75" s="46">
        <f t="shared" si="53"/>
        <v>0</v>
      </c>
      <c r="AP75" s="46">
        <f t="shared" si="40"/>
        <v>0</v>
      </c>
      <c r="AQ75" s="47">
        <f t="shared" si="54"/>
        <v>0</v>
      </c>
      <c r="AR75" s="48">
        <f t="shared" si="41"/>
        <v>0</v>
      </c>
      <c r="AS75" s="48">
        <f t="shared" si="42"/>
        <v>0</v>
      </c>
      <c r="AT75" s="48">
        <f t="shared" si="43"/>
        <v>0</v>
      </c>
      <c r="AU75" s="48">
        <f t="shared" si="44"/>
        <v>0</v>
      </c>
      <c r="AV75" s="48">
        <f t="shared" si="45"/>
        <v>0</v>
      </c>
      <c r="AW75" s="48">
        <f t="shared" si="46"/>
        <v>0</v>
      </c>
      <c r="AX75" s="48">
        <f t="shared" si="47"/>
        <v>0</v>
      </c>
      <c r="AY75" s="49">
        <f t="shared" si="48"/>
        <v>0</v>
      </c>
      <c r="AZ75" s="50">
        <f t="shared" si="49"/>
        <v>0</v>
      </c>
    </row>
    <row r="76" spans="1:56" x14ac:dyDescent="0.2">
      <c r="A76" s="178"/>
      <c r="B76" s="94">
        <v>14</v>
      </c>
      <c r="C76" s="135"/>
      <c r="D76" s="136"/>
      <c r="E76" s="136"/>
      <c r="F76" s="137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9"/>
      <c r="AK76" s="140">
        <f t="shared" si="55"/>
        <v>0</v>
      </c>
      <c r="AL76" s="45">
        <f t="shared" si="50"/>
        <v>0</v>
      </c>
      <c r="AM76" s="46">
        <f t="shared" si="51"/>
        <v>0</v>
      </c>
      <c r="AN76" s="46">
        <f t="shared" si="52"/>
        <v>0</v>
      </c>
      <c r="AO76" s="46">
        <f t="shared" si="53"/>
        <v>0</v>
      </c>
      <c r="AP76" s="46">
        <f t="shared" si="40"/>
        <v>0</v>
      </c>
      <c r="AQ76" s="47">
        <f t="shared" si="54"/>
        <v>0</v>
      </c>
      <c r="AR76" s="48">
        <f t="shared" si="41"/>
        <v>0</v>
      </c>
      <c r="AS76" s="48">
        <f t="shared" si="42"/>
        <v>0</v>
      </c>
      <c r="AT76" s="48">
        <f t="shared" si="43"/>
        <v>0</v>
      </c>
      <c r="AU76" s="48">
        <f t="shared" si="44"/>
        <v>0</v>
      </c>
      <c r="AV76" s="48">
        <f t="shared" si="45"/>
        <v>0</v>
      </c>
      <c r="AW76" s="48">
        <f t="shared" si="46"/>
        <v>0</v>
      </c>
      <c r="AX76" s="48">
        <f t="shared" si="47"/>
        <v>0</v>
      </c>
      <c r="AY76" s="49">
        <f t="shared" si="48"/>
        <v>0</v>
      </c>
      <c r="AZ76" s="50">
        <f t="shared" si="49"/>
        <v>0</v>
      </c>
    </row>
    <row r="77" spans="1:56" ht="20.5" thickBot="1" x14ac:dyDescent="0.25">
      <c r="A77" s="178"/>
      <c r="B77" s="95">
        <v>15</v>
      </c>
      <c r="C77" s="141"/>
      <c r="D77" s="142"/>
      <c r="E77" s="142"/>
      <c r="F77" s="143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5"/>
      <c r="AK77" s="140">
        <f t="shared" si="55"/>
        <v>0</v>
      </c>
      <c r="AL77" s="45">
        <f t="shared" si="50"/>
        <v>0</v>
      </c>
      <c r="AM77" s="46">
        <f t="shared" si="51"/>
        <v>0</v>
      </c>
      <c r="AN77" s="46">
        <f t="shared" si="52"/>
        <v>0</v>
      </c>
      <c r="AO77" s="46">
        <f t="shared" si="53"/>
        <v>0</v>
      </c>
      <c r="AP77" s="46">
        <f t="shared" si="40"/>
        <v>0</v>
      </c>
      <c r="AQ77" s="47">
        <f t="shared" si="54"/>
        <v>0</v>
      </c>
      <c r="AR77" s="48">
        <f t="shared" si="41"/>
        <v>0</v>
      </c>
      <c r="AS77" s="48">
        <f t="shared" si="42"/>
        <v>0</v>
      </c>
      <c r="AT77" s="48">
        <f t="shared" si="43"/>
        <v>0</v>
      </c>
      <c r="AU77" s="48">
        <f t="shared" si="44"/>
        <v>0</v>
      </c>
      <c r="AV77" s="48">
        <f t="shared" si="45"/>
        <v>0</v>
      </c>
      <c r="AW77" s="48">
        <f t="shared" si="46"/>
        <v>0</v>
      </c>
      <c r="AX77" s="48">
        <f t="shared" si="47"/>
        <v>0</v>
      </c>
      <c r="AY77" s="49">
        <f t="shared" si="48"/>
        <v>0</v>
      </c>
      <c r="AZ77" s="50">
        <f t="shared" si="49"/>
        <v>0</v>
      </c>
    </row>
    <row r="78" spans="1:56" hidden="1" outlineLevel="1" x14ac:dyDescent="0.2">
      <c r="A78" s="178"/>
      <c r="B78" s="96">
        <v>16</v>
      </c>
      <c r="C78" s="146"/>
      <c r="D78" s="147"/>
      <c r="E78" s="147"/>
      <c r="F78" s="148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50"/>
      <c r="AK78" s="151">
        <f t="shared" si="55"/>
        <v>0</v>
      </c>
      <c r="AL78" s="56">
        <f t="shared" si="50"/>
        <v>0</v>
      </c>
      <c r="AM78" s="57">
        <f t="shared" si="51"/>
        <v>0</v>
      </c>
      <c r="AN78" s="57">
        <f t="shared" si="52"/>
        <v>0</v>
      </c>
      <c r="AO78" s="57">
        <f t="shared" si="53"/>
        <v>0</v>
      </c>
      <c r="AP78" s="57">
        <f>AZ78*3000</f>
        <v>0</v>
      </c>
      <c r="AQ78" s="59">
        <f t="shared" si="54"/>
        <v>0</v>
      </c>
      <c r="AR78" s="60">
        <f t="shared" si="41"/>
        <v>0</v>
      </c>
      <c r="AS78" s="60">
        <f t="shared" si="42"/>
        <v>0</v>
      </c>
      <c r="AT78" s="60">
        <f t="shared" si="43"/>
        <v>0</v>
      </c>
      <c r="AU78" s="60">
        <f t="shared" si="44"/>
        <v>0</v>
      </c>
      <c r="AV78" s="60">
        <f t="shared" si="45"/>
        <v>0</v>
      </c>
      <c r="AW78" s="60">
        <f t="shared" si="46"/>
        <v>0</v>
      </c>
      <c r="AX78" s="60">
        <f t="shared" si="47"/>
        <v>0</v>
      </c>
      <c r="AY78" s="61">
        <f t="shared" si="48"/>
        <v>0</v>
      </c>
      <c r="AZ78" s="62">
        <f t="shared" si="49"/>
        <v>0</v>
      </c>
    </row>
    <row r="79" spans="1:56" hidden="1" outlineLevel="1" x14ac:dyDescent="0.2">
      <c r="A79" s="178"/>
      <c r="B79" s="94">
        <v>17</v>
      </c>
      <c r="C79" s="135"/>
      <c r="D79" s="136"/>
      <c r="E79" s="136"/>
      <c r="F79" s="137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9"/>
      <c r="AK79" s="140">
        <f t="shared" si="55"/>
        <v>0</v>
      </c>
      <c r="AL79" s="45">
        <f t="shared" si="50"/>
        <v>0</v>
      </c>
      <c r="AM79" s="46">
        <f t="shared" si="51"/>
        <v>0</v>
      </c>
      <c r="AN79" s="46">
        <f t="shared" si="52"/>
        <v>0</v>
      </c>
      <c r="AO79" s="46">
        <f t="shared" si="53"/>
        <v>0</v>
      </c>
      <c r="AP79" s="46">
        <f t="shared" ref="AP79:AP87" si="57">AZ79*3000</f>
        <v>0</v>
      </c>
      <c r="AQ79" s="47">
        <f t="shared" si="54"/>
        <v>0</v>
      </c>
      <c r="AR79" s="48">
        <f t="shared" si="41"/>
        <v>0</v>
      </c>
      <c r="AS79" s="48">
        <f t="shared" si="42"/>
        <v>0</v>
      </c>
      <c r="AT79" s="48">
        <f t="shared" si="43"/>
        <v>0</v>
      </c>
      <c r="AU79" s="48">
        <f t="shared" si="44"/>
        <v>0</v>
      </c>
      <c r="AV79" s="48">
        <f t="shared" si="45"/>
        <v>0</v>
      </c>
      <c r="AW79" s="48">
        <f t="shared" si="46"/>
        <v>0</v>
      </c>
      <c r="AX79" s="48">
        <f t="shared" si="47"/>
        <v>0</v>
      </c>
      <c r="AY79" s="49">
        <f t="shared" si="48"/>
        <v>0</v>
      </c>
      <c r="AZ79" s="50">
        <f t="shared" si="49"/>
        <v>0</v>
      </c>
    </row>
    <row r="80" spans="1:56" hidden="1" outlineLevel="1" x14ac:dyDescent="0.2">
      <c r="A80" s="178"/>
      <c r="B80" s="94">
        <v>18</v>
      </c>
      <c r="C80" s="135"/>
      <c r="D80" s="136"/>
      <c r="E80" s="136"/>
      <c r="F80" s="137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9"/>
      <c r="AK80" s="140">
        <f t="shared" si="55"/>
        <v>0</v>
      </c>
      <c r="AL80" s="45">
        <f t="shared" si="50"/>
        <v>0</v>
      </c>
      <c r="AM80" s="46">
        <f t="shared" si="51"/>
        <v>0</v>
      </c>
      <c r="AN80" s="46">
        <f t="shared" si="52"/>
        <v>0</v>
      </c>
      <c r="AO80" s="46">
        <f t="shared" si="53"/>
        <v>0</v>
      </c>
      <c r="AP80" s="46">
        <f t="shared" si="57"/>
        <v>0</v>
      </c>
      <c r="AQ80" s="47">
        <f t="shared" si="54"/>
        <v>0</v>
      </c>
      <c r="AR80" s="48">
        <f t="shared" si="41"/>
        <v>0</v>
      </c>
      <c r="AS80" s="48">
        <f t="shared" si="42"/>
        <v>0</v>
      </c>
      <c r="AT80" s="48">
        <f t="shared" si="43"/>
        <v>0</v>
      </c>
      <c r="AU80" s="48">
        <f t="shared" si="44"/>
        <v>0</v>
      </c>
      <c r="AV80" s="48">
        <f t="shared" si="45"/>
        <v>0</v>
      </c>
      <c r="AW80" s="48">
        <f t="shared" si="46"/>
        <v>0</v>
      </c>
      <c r="AX80" s="48">
        <f t="shared" si="47"/>
        <v>0</v>
      </c>
      <c r="AY80" s="49">
        <f t="shared" si="48"/>
        <v>0</v>
      </c>
      <c r="AZ80" s="50">
        <f t="shared" si="49"/>
        <v>0</v>
      </c>
    </row>
    <row r="81" spans="1:52" hidden="1" outlineLevel="1" x14ac:dyDescent="0.2">
      <c r="A81" s="178"/>
      <c r="B81" s="94">
        <v>19</v>
      </c>
      <c r="C81" s="135"/>
      <c r="D81" s="136"/>
      <c r="E81" s="136"/>
      <c r="F81" s="137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9"/>
      <c r="AK81" s="140">
        <f t="shared" si="55"/>
        <v>0</v>
      </c>
      <c r="AL81" s="45">
        <f t="shared" si="50"/>
        <v>0</v>
      </c>
      <c r="AM81" s="46">
        <f t="shared" si="51"/>
        <v>0</v>
      </c>
      <c r="AN81" s="46">
        <f t="shared" si="52"/>
        <v>0</v>
      </c>
      <c r="AO81" s="46">
        <f t="shared" si="53"/>
        <v>0</v>
      </c>
      <c r="AP81" s="46">
        <f t="shared" si="57"/>
        <v>0</v>
      </c>
      <c r="AQ81" s="47">
        <f t="shared" si="54"/>
        <v>0</v>
      </c>
      <c r="AR81" s="48">
        <f t="shared" si="41"/>
        <v>0</v>
      </c>
      <c r="AS81" s="48">
        <f t="shared" si="42"/>
        <v>0</v>
      </c>
      <c r="AT81" s="48">
        <f t="shared" si="43"/>
        <v>0</v>
      </c>
      <c r="AU81" s="48">
        <f t="shared" si="44"/>
        <v>0</v>
      </c>
      <c r="AV81" s="48">
        <f t="shared" si="45"/>
        <v>0</v>
      </c>
      <c r="AW81" s="48">
        <f t="shared" si="46"/>
        <v>0</v>
      </c>
      <c r="AX81" s="48">
        <f t="shared" si="47"/>
        <v>0</v>
      </c>
      <c r="AY81" s="49">
        <f t="shared" si="48"/>
        <v>0</v>
      </c>
      <c r="AZ81" s="50">
        <f t="shared" si="49"/>
        <v>0</v>
      </c>
    </row>
    <row r="82" spans="1:52" hidden="1" outlineLevel="1" x14ac:dyDescent="0.2">
      <c r="A82" s="178"/>
      <c r="B82" s="97">
        <v>20</v>
      </c>
      <c r="C82" s="152"/>
      <c r="D82" s="153"/>
      <c r="E82" s="153"/>
      <c r="F82" s="154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6"/>
      <c r="AK82" s="157">
        <f t="shared" si="55"/>
        <v>0</v>
      </c>
      <c r="AL82" s="64">
        <f t="shared" si="50"/>
        <v>0</v>
      </c>
      <c r="AM82" s="55">
        <f t="shared" si="51"/>
        <v>0</v>
      </c>
      <c r="AN82" s="54">
        <f t="shared" si="52"/>
        <v>0</v>
      </c>
      <c r="AO82" s="55">
        <f t="shared" si="53"/>
        <v>0</v>
      </c>
      <c r="AP82" s="55">
        <f t="shared" si="57"/>
        <v>0</v>
      </c>
      <c r="AQ82" s="65">
        <f t="shared" si="54"/>
        <v>0</v>
      </c>
      <c r="AR82" s="66">
        <f t="shared" si="41"/>
        <v>0</v>
      </c>
      <c r="AS82" s="66">
        <f t="shared" si="42"/>
        <v>0</v>
      </c>
      <c r="AT82" s="66">
        <f t="shared" si="43"/>
        <v>0</v>
      </c>
      <c r="AU82" s="66">
        <f t="shared" si="44"/>
        <v>0</v>
      </c>
      <c r="AV82" s="66">
        <f t="shared" si="45"/>
        <v>0</v>
      </c>
      <c r="AW82" s="66">
        <f t="shared" si="46"/>
        <v>0</v>
      </c>
      <c r="AX82" s="66">
        <f t="shared" si="47"/>
        <v>0</v>
      </c>
      <c r="AY82" s="67">
        <f t="shared" si="48"/>
        <v>0</v>
      </c>
      <c r="AZ82" s="68">
        <f t="shared" si="49"/>
        <v>0</v>
      </c>
    </row>
    <row r="83" spans="1:52" hidden="1" outlineLevel="1" x14ac:dyDescent="0.2">
      <c r="A83" s="178"/>
      <c r="B83" s="96">
        <v>21</v>
      </c>
      <c r="C83" s="146"/>
      <c r="D83" s="147"/>
      <c r="E83" s="147"/>
      <c r="F83" s="148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50"/>
      <c r="AK83" s="151">
        <f t="shared" si="55"/>
        <v>0</v>
      </c>
      <c r="AL83" s="56">
        <f t="shared" si="50"/>
        <v>0</v>
      </c>
      <c r="AM83" s="57">
        <f t="shared" si="51"/>
        <v>0</v>
      </c>
      <c r="AN83" s="58">
        <f t="shared" si="52"/>
        <v>0</v>
      </c>
      <c r="AO83" s="57">
        <f t="shared" si="53"/>
        <v>0</v>
      </c>
      <c r="AP83" s="57">
        <f t="shared" si="57"/>
        <v>0</v>
      </c>
      <c r="AQ83" s="59">
        <f t="shared" si="54"/>
        <v>0</v>
      </c>
      <c r="AR83" s="60">
        <f t="shared" si="41"/>
        <v>0</v>
      </c>
      <c r="AS83" s="60">
        <f t="shared" si="42"/>
        <v>0</v>
      </c>
      <c r="AT83" s="60">
        <f t="shared" si="43"/>
        <v>0</v>
      </c>
      <c r="AU83" s="60">
        <f t="shared" si="44"/>
        <v>0</v>
      </c>
      <c r="AV83" s="60">
        <f t="shared" si="45"/>
        <v>0</v>
      </c>
      <c r="AW83" s="60">
        <f t="shared" si="46"/>
        <v>0</v>
      </c>
      <c r="AX83" s="60">
        <f t="shared" si="47"/>
        <v>0</v>
      </c>
      <c r="AY83" s="61">
        <f t="shared" si="48"/>
        <v>0</v>
      </c>
      <c r="AZ83" s="62">
        <f t="shared" si="49"/>
        <v>0</v>
      </c>
    </row>
    <row r="84" spans="1:52" hidden="1" outlineLevel="1" x14ac:dyDescent="0.2">
      <c r="A84" s="178"/>
      <c r="B84" s="94">
        <v>22</v>
      </c>
      <c r="C84" s="135"/>
      <c r="D84" s="136"/>
      <c r="E84" s="136"/>
      <c r="F84" s="137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9"/>
      <c r="AK84" s="140">
        <f t="shared" si="55"/>
        <v>0</v>
      </c>
      <c r="AL84" s="45">
        <f t="shared" si="50"/>
        <v>0</v>
      </c>
      <c r="AM84" s="46">
        <f t="shared" si="51"/>
        <v>0</v>
      </c>
      <c r="AN84" s="46">
        <f t="shared" si="52"/>
        <v>0</v>
      </c>
      <c r="AO84" s="46">
        <f t="shared" si="53"/>
        <v>0</v>
      </c>
      <c r="AP84" s="46">
        <f t="shared" si="57"/>
        <v>0</v>
      </c>
      <c r="AQ84" s="47">
        <f t="shared" si="54"/>
        <v>0</v>
      </c>
      <c r="AR84" s="48">
        <f t="shared" si="41"/>
        <v>0</v>
      </c>
      <c r="AS84" s="48">
        <f t="shared" si="42"/>
        <v>0</v>
      </c>
      <c r="AT84" s="48">
        <f t="shared" si="43"/>
        <v>0</v>
      </c>
      <c r="AU84" s="48">
        <f t="shared" si="44"/>
        <v>0</v>
      </c>
      <c r="AV84" s="48">
        <f t="shared" si="45"/>
        <v>0</v>
      </c>
      <c r="AW84" s="48">
        <f t="shared" si="46"/>
        <v>0</v>
      </c>
      <c r="AX84" s="48">
        <f t="shared" si="47"/>
        <v>0</v>
      </c>
      <c r="AY84" s="49">
        <f t="shared" si="48"/>
        <v>0</v>
      </c>
      <c r="AZ84" s="50">
        <f t="shared" si="49"/>
        <v>0</v>
      </c>
    </row>
    <row r="85" spans="1:52" hidden="1" outlineLevel="1" x14ac:dyDescent="0.2">
      <c r="A85" s="178"/>
      <c r="B85" s="94">
        <v>23</v>
      </c>
      <c r="C85" s="135"/>
      <c r="D85" s="136"/>
      <c r="E85" s="136"/>
      <c r="F85" s="137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9"/>
      <c r="AK85" s="140">
        <f t="shared" si="55"/>
        <v>0</v>
      </c>
      <c r="AL85" s="45">
        <f t="shared" si="50"/>
        <v>0</v>
      </c>
      <c r="AM85" s="46">
        <f t="shared" si="51"/>
        <v>0</v>
      </c>
      <c r="AN85" s="46">
        <f t="shared" si="52"/>
        <v>0</v>
      </c>
      <c r="AO85" s="46">
        <f t="shared" si="53"/>
        <v>0</v>
      </c>
      <c r="AP85" s="46">
        <f t="shared" si="57"/>
        <v>0</v>
      </c>
      <c r="AQ85" s="47">
        <f t="shared" si="54"/>
        <v>0</v>
      </c>
      <c r="AR85" s="48">
        <f t="shared" si="41"/>
        <v>0</v>
      </c>
      <c r="AS85" s="48">
        <f t="shared" si="42"/>
        <v>0</v>
      </c>
      <c r="AT85" s="48">
        <f t="shared" si="43"/>
        <v>0</v>
      </c>
      <c r="AU85" s="48">
        <f t="shared" si="44"/>
        <v>0</v>
      </c>
      <c r="AV85" s="48">
        <f t="shared" si="45"/>
        <v>0</v>
      </c>
      <c r="AW85" s="48">
        <f t="shared" si="46"/>
        <v>0</v>
      </c>
      <c r="AX85" s="48">
        <f t="shared" si="47"/>
        <v>0</v>
      </c>
      <c r="AY85" s="49">
        <f t="shared" si="48"/>
        <v>0</v>
      </c>
      <c r="AZ85" s="50">
        <f t="shared" si="49"/>
        <v>0</v>
      </c>
    </row>
    <row r="86" spans="1:52" hidden="1" outlineLevel="1" x14ac:dyDescent="0.2">
      <c r="A86" s="178"/>
      <c r="B86" s="94">
        <v>24</v>
      </c>
      <c r="C86" s="135"/>
      <c r="D86" s="136"/>
      <c r="E86" s="136"/>
      <c r="F86" s="137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9"/>
      <c r="AK86" s="140">
        <f t="shared" si="55"/>
        <v>0</v>
      </c>
      <c r="AL86" s="45">
        <f t="shared" si="50"/>
        <v>0</v>
      </c>
      <c r="AM86" s="46">
        <f t="shared" si="51"/>
        <v>0</v>
      </c>
      <c r="AN86" s="46">
        <f t="shared" si="52"/>
        <v>0</v>
      </c>
      <c r="AO86" s="46">
        <f t="shared" si="53"/>
        <v>0</v>
      </c>
      <c r="AP86" s="46">
        <f t="shared" si="57"/>
        <v>0</v>
      </c>
      <c r="AQ86" s="47">
        <f t="shared" si="54"/>
        <v>0</v>
      </c>
      <c r="AR86" s="48">
        <f t="shared" si="41"/>
        <v>0</v>
      </c>
      <c r="AS86" s="48">
        <f t="shared" si="42"/>
        <v>0</v>
      </c>
      <c r="AT86" s="48">
        <f t="shared" si="43"/>
        <v>0</v>
      </c>
      <c r="AU86" s="48">
        <f t="shared" si="44"/>
        <v>0</v>
      </c>
      <c r="AV86" s="48">
        <f t="shared" si="45"/>
        <v>0</v>
      </c>
      <c r="AW86" s="48">
        <f t="shared" si="46"/>
        <v>0</v>
      </c>
      <c r="AX86" s="48">
        <f t="shared" si="47"/>
        <v>0</v>
      </c>
      <c r="AY86" s="49">
        <f t="shared" si="48"/>
        <v>0</v>
      </c>
      <c r="AZ86" s="50">
        <f t="shared" si="49"/>
        <v>0</v>
      </c>
    </row>
    <row r="87" spans="1:52" ht="20.5" hidden="1" outlineLevel="1" thickBot="1" x14ac:dyDescent="0.25">
      <c r="A87" s="178"/>
      <c r="B87" s="97">
        <v>25</v>
      </c>
      <c r="C87" s="152"/>
      <c r="D87" s="153"/>
      <c r="E87" s="153"/>
      <c r="F87" s="154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6"/>
      <c r="AK87" s="157">
        <f t="shared" si="55"/>
        <v>0</v>
      </c>
      <c r="AL87" s="64">
        <f t="shared" si="50"/>
        <v>0</v>
      </c>
      <c r="AM87" s="55">
        <f t="shared" si="51"/>
        <v>0</v>
      </c>
      <c r="AN87" s="55">
        <f t="shared" si="52"/>
        <v>0</v>
      </c>
      <c r="AO87" s="55">
        <f t="shared" si="53"/>
        <v>0</v>
      </c>
      <c r="AP87" s="55">
        <f t="shared" si="57"/>
        <v>0</v>
      </c>
      <c r="AQ87" s="65">
        <f t="shared" si="54"/>
        <v>0</v>
      </c>
      <c r="AR87" s="66">
        <f t="shared" si="41"/>
        <v>0</v>
      </c>
      <c r="AS87" s="66">
        <f t="shared" si="42"/>
        <v>0</v>
      </c>
      <c r="AT87" s="66">
        <f t="shared" si="43"/>
        <v>0</v>
      </c>
      <c r="AU87" s="66">
        <f t="shared" si="44"/>
        <v>0</v>
      </c>
      <c r="AV87" s="66">
        <f t="shared" si="45"/>
        <v>0</v>
      </c>
      <c r="AW87" s="66">
        <f t="shared" si="46"/>
        <v>0</v>
      </c>
      <c r="AX87" s="66">
        <f t="shared" si="47"/>
        <v>0</v>
      </c>
      <c r="AY87" s="67">
        <f t="shared" si="48"/>
        <v>0</v>
      </c>
      <c r="AZ87" s="68">
        <f t="shared" si="49"/>
        <v>0</v>
      </c>
    </row>
    <row r="88" spans="1:52" ht="20.5" collapsed="1" thickBot="1" x14ac:dyDescent="0.25">
      <c r="A88" s="178"/>
      <c r="B88" s="98" t="s">
        <v>71</v>
      </c>
      <c r="C88" s="69"/>
      <c r="D88" s="70"/>
      <c r="E88" s="70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5"/>
      <c r="AL88" s="72"/>
      <c r="AM88" s="72"/>
      <c r="AN88" s="72"/>
      <c r="AO88" s="72"/>
      <c r="AP88" s="72"/>
      <c r="AQ88" s="73"/>
      <c r="AR88" s="73"/>
      <c r="AS88" s="73"/>
      <c r="AT88" s="73"/>
      <c r="AU88" s="73"/>
      <c r="AV88" s="73"/>
      <c r="AW88" s="73"/>
      <c r="AX88" s="73"/>
      <c r="AY88" s="73"/>
      <c r="AZ88" s="74"/>
    </row>
    <row r="89" spans="1:52" ht="21" thickTop="1" thickBot="1" x14ac:dyDescent="0.25">
      <c r="A89" s="179"/>
      <c r="B89" s="180" t="s">
        <v>72</v>
      </c>
      <c r="C89" s="181"/>
      <c r="D89" s="181"/>
      <c r="E89" s="181"/>
      <c r="F89" s="1">
        <f>COUNTA(F63:F88)</f>
        <v>0</v>
      </c>
      <c r="G89" s="80">
        <f t="shared" ref="G89:AJ89" si="58">COUNTA(G63:G88)</f>
        <v>0</v>
      </c>
      <c r="H89" s="80">
        <f t="shared" si="58"/>
        <v>0</v>
      </c>
      <c r="I89" s="80">
        <f t="shared" si="58"/>
        <v>0</v>
      </c>
      <c r="J89" s="80">
        <f t="shared" si="58"/>
        <v>0</v>
      </c>
      <c r="K89" s="80">
        <f t="shared" si="58"/>
        <v>0</v>
      </c>
      <c r="L89" s="80">
        <f t="shared" si="58"/>
        <v>0</v>
      </c>
      <c r="M89" s="80">
        <f t="shared" si="58"/>
        <v>0</v>
      </c>
      <c r="N89" s="80">
        <f t="shared" si="58"/>
        <v>0</v>
      </c>
      <c r="O89" s="80">
        <f t="shared" si="58"/>
        <v>0</v>
      </c>
      <c r="P89" s="80">
        <f t="shared" si="58"/>
        <v>0</v>
      </c>
      <c r="Q89" s="80">
        <f t="shared" si="58"/>
        <v>0</v>
      </c>
      <c r="R89" s="80">
        <f t="shared" si="58"/>
        <v>0</v>
      </c>
      <c r="S89" s="80">
        <f t="shared" si="58"/>
        <v>0</v>
      </c>
      <c r="T89" s="80">
        <f t="shared" si="58"/>
        <v>0</v>
      </c>
      <c r="U89" s="80">
        <f t="shared" si="58"/>
        <v>0</v>
      </c>
      <c r="V89" s="80">
        <f t="shared" si="58"/>
        <v>0</v>
      </c>
      <c r="W89" s="80">
        <f t="shared" si="58"/>
        <v>0</v>
      </c>
      <c r="X89" s="80">
        <f t="shared" si="58"/>
        <v>0</v>
      </c>
      <c r="Y89" s="80">
        <f t="shared" si="58"/>
        <v>0</v>
      </c>
      <c r="Z89" s="80">
        <f t="shared" si="58"/>
        <v>0</v>
      </c>
      <c r="AA89" s="80">
        <f t="shared" si="58"/>
        <v>0</v>
      </c>
      <c r="AB89" s="80">
        <f t="shared" si="58"/>
        <v>0</v>
      </c>
      <c r="AC89" s="80">
        <f t="shared" si="58"/>
        <v>0</v>
      </c>
      <c r="AD89" s="80">
        <f t="shared" si="58"/>
        <v>0</v>
      </c>
      <c r="AE89" s="80">
        <f t="shared" si="58"/>
        <v>0</v>
      </c>
      <c r="AF89" s="80">
        <f t="shared" si="58"/>
        <v>0</v>
      </c>
      <c r="AG89" s="80">
        <f t="shared" si="58"/>
        <v>0</v>
      </c>
      <c r="AH89" s="80">
        <f t="shared" si="58"/>
        <v>0</v>
      </c>
      <c r="AI89" s="80">
        <f t="shared" si="58"/>
        <v>0</v>
      </c>
      <c r="AJ89" s="81">
        <f t="shared" si="58"/>
        <v>0</v>
      </c>
      <c r="AK89" s="2">
        <f t="shared" ref="AK89:AZ89" si="59">SUM(AK63:AK88)</f>
        <v>0</v>
      </c>
      <c r="AL89" s="2">
        <f t="shared" si="59"/>
        <v>0</v>
      </c>
      <c r="AM89" s="2">
        <f t="shared" si="59"/>
        <v>0</v>
      </c>
      <c r="AN89" s="2">
        <f t="shared" si="59"/>
        <v>0</v>
      </c>
      <c r="AO89" s="2">
        <f t="shared" si="59"/>
        <v>0</v>
      </c>
      <c r="AP89" s="2">
        <f t="shared" si="59"/>
        <v>0</v>
      </c>
      <c r="AQ89" s="82">
        <f t="shared" si="59"/>
        <v>0</v>
      </c>
      <c r="AR89" s="83">
        <f t="shared" si="59"/>
        <v>0</v>
      </c>
      <c r="AS89" s="83">
        <f t="shared" si="59"/>
        <v>0</v>
      </c>
      <c r="AT89" s="83">
        <f t="shared" si="59"/>
        <v>0</v>
      </c>
      <c r="AU89" s="83">
        <f t="shared" si="59"/>
        <v>0</v>
      </c>
      <c r="AV89" s="83">
        <f t="shared" si="59"/>
        <v>0</v>
      </c>
      <c r="AW89" s="83">
        <f t="shared" si="59"/>
        <v>0</v>
      </c>
      <c r="AX89" s="83">
        <f t="shared" si="59"/>
        <v>0</v>
      </c>
      <c r="AY89" s="84">
        <f t="shared" si="59"/>
        <v>0</v>
      </c>
      <c r="AZ89" s="85">
        <f t="shared" si="59"/>
        <v>0</v>
      </c>
    </row>
    <row r="90" spans="1:52" ht="20.5" thickBot="1" x14ac:dyDescent="0.25">
      <c r="A90" s="87"/>
      <c r="B90" s="88"/>
      <c r="C90" s="89"/>
      <c r="D90" s="89"/>
      <c r="E90" s="88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90" t="s">
        <v>101</v>
      </c>
      <c r="AL90" s="176">
        <f>SUM(AL89,AL62,AL35)</f>
        <v>0</v>
      </c>
      <c r="AM90" s="91">
        <f>SUM(AM89,AM62,AM35)</f>
        <v>0</v>
      </c>
      <c r="AN90" s="91">
        <f>SUM(AN89,AN62,AN35)</f>
        <v>0</v>
      </c>
      <c r="AO90" s="91">
        <f>SUM(AO89,AO62,AO35)</f>
        <v>0</v>
      </c>
      <c r="AP90" s="92">
        <f>SUM(AP89,AP62,AP35)</f>
        <v>0</v>
      </c>
    </row>
  </sheetData>
  <mergeCells count="15">
    <mergeCell ref="A63:A89"/>
    <mergeCell ref="B89:E89"/>
    <mergeCell ref="AN6:AN7"/>
    <mergeCell ref="AO6:AO7"/>
    <mergeCell ref="AP6:AP7"/>
    <mergeCell ref="A9:A35"/>
    <mergeCell ref="B35:E35"/>
    <mergeCell ref="A36:A62"/>
    <mergeCell ref="B62:E62"/>
    <mergeCell ref="B6:C7"/>
    <mergeCell ref="D6:D7"/>
    <mergeCell ref="E6:E7"/>
    <mergeCell ref="AK6:AK7"/>
    <mergeCell ref="AL6:AL7"/>
    <mergeCell ref="AM6:AM7"/>
  </mergeCells>
  <phoneticPr fontId="2"/>
  <conditionalFormatting sqref="F8:AJ8">
    <cfRule type="expression" dxfId="18" priority="11" stopIfTrue="1">
      <formula>IF($D8=0,F8&gt;4)</formula>
    </cfRule>
  </conditionalFormatting>
  <conditionalFormatting sqref="AK19:AK34 AK36:AK61 AK63:AK88">
    <cfRule type="cellIs" dxfId="17" priority="10" stopIfTrue="1" operator="notEqual">
      <formula>$AU19+$BB19</formula>
    </cfRule>
  </conditionalFormatting>
  <conditionalFormatting sqref="B2">
    <cfRule type="containsBlanks" dxfId="16" priority="9" stopIfTrue="1">
      <formula>LEN(TRIM(B2))=0</formula>
    </cfRule>
  </conditionalFormatting>
  <conditionalFormatting sqref="E63:E77">
    <cfRule type="duplicateValues" dxfId="15" priority="12" stopIfTrue="1"/>
  </conditionalFormatting>
  <conditionalFormatting sqref="C63:C77">
    <cfRule type="duplicateValues" dxfId="14" priority="13" stopIfTrue="1"/>
  </conditionalFormatting>
  <conditionalFormatting sqref="E36:E50">
    <cfRule type="duplicateValues" dxfId="13" priority="14" stopIfTrue="1"/>
  </conditionalFormatting>
  <conditionalFormatting sqref="C36:C50">
    <cfRule type="duplicateValues" dxfId="12" priority="15" stopIfTrue="1"/>
  </conditionalFormatting>
  <conditionalFormatting sqref="AK8:AK16">
    <cfRule type="cellIs" dxfId="11" priority="16" stopIfTrue="1" operator="notEqual">
      <formula>$AU8+$BB10</formula>
    </cfRule>
  </conditionalFormatting>
  <conditionalFormatting sqref="AK17:AK18">
    <cfRule type="cellIs" dxfId="10" priority="17" stopIfTrue="1" operator="notEqual">
      <formula>$AU17+#REF!</formula>
    </cfRule>
  </conditionalFormatting>
  <conditionalFormatting sqref="E9:E34">
    <cfRule type="duplicateValues" dxfId="9" priority="18" stopIfTrue="1"/>
  </conditionalFormatting>
  <conditionalFormatting sqref="C9:C34">
    <cfRule type="duplicateValues" dxfId="8" priority="19" stopIfTrue="1"/>
  </conditionalFormatting>
  <conditionalFormatting sqref="E61">
    <cfRule type="duplicateValues" dxfId="7" priority="7" stopIfTrue="1"/>
  </conditionalFormatting>
  <conditionalFormatting sqref="C61">
    <cfRule type="duplicateValues" dxfId="6" priority="8" stopIfTrue="1"/>
  </conditionalFormatting>
  <conditionalFormatting sqref="E88">
    <cfRule type="duplicateValues" dxfId="5" priority="5" stopIfTrue="1"/>
  </conditionalFormatting>
  <conditionalFormatting sqref="C88">
    <cfRule type="duplicateValues" dxfId="4" priority="6" stopIfTrue="1"/>
  </conditionalFormatting>
  <conditionalFormatting sqref="E51:E60">
    <cfRule type="duplicateValues" dxfId="3" priority="3" stopIfTrue="1"/>
  </conditionalFormatting>
  <conditionalFormatting sqref="C51:C60">
    <cfRule type="duplicateValues" dxfId="2" priority="4" stopIfTrue="1"/>
  </conditionalFormatting>
  <conditionalFormatting sqref="E78:E87">
    <cfRule type="duplicateValues" dxfId="1" priority="1" stopIfTrue="1"/>
  </conditionalFormatting>
  <conditionalFormatting sqref="C78:C87">
    <cfRule type="duplicateValues" dxfId="0" priority="2" stopIfTrue="1"/>
  </conditionalFormatting>
  <dataValidations count="2">
    <dataValidation type="list" allowBlank="1" showInputMessage="1" showErrorMessage="1" sqref="D36:D61 D9:D34 D63:D88" xr:uid="{00000000-0002-0000-0300-000000000000}">
      <formula1>"0,1,2,3,4,5,6"</formula1>
    </dataValidation>
    <dataValidation type="list" allowBlank="1" showInputMessage="1" showErrorMessage="1" sqref="F36:AJ61 F8:AJ34 F63:AJ88" xr:uid="{00000000-0002-0000-0300-000001000000}">
      <formula1>"　,1,1.5,2,2.5,3,3.5,4,4.5,5,5.5"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47" orientation="landscape" r:id="rId1"/>
  <rowBreaks count="1" manualBreakCount="1">
    <brk id="55" max="4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2E647C-4267-477A-9FB5-5BFBC28498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ECF408-DA8C-41AD-ACC1-CAD6EE1A3727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c053ce8-fe35-47fe-9ace-a370d6d65d72"/>
    <ds:schemaRef ds:uri="http://purl.org/dc/terms/"/>
    <ds:schemaRef ds:uri="http://www.w3.org/XML/1998/namespace"/>
    <ds:schemaRef ds:uri="http://purl.org/dc/elements/1.1/"/>
    <ds:schemaRef ds:uri="139eedbc-3b74-423d-98c4-27a83287d02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C5E9FC2-6B82-4C8C-9A11-44C90A0ECCD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16</vt:i4>
      </vt:variant>
    </vt:vector>
  </HeadingPairs>
  <TitlesOfParts>
    <vt:vector size="20" baseType="lpstr">
      <vt:lpstr>第１四半期</vt:lpstr>
      <vt:lpstr>第２四半期</vt:lpstr>
      <vt:lpstr>第３四半期</vt:lpstr>
      <vt:lpstr>第４四半期</vt:lpstr>
      <vt:lpstr>第１四半期!■月分料金表</vt:lpstr>
      <vt:lpstr>第２四半期!■月分料金表</vt:lpstr>
      <vt:lpstr>第３四半期!■月分料金表</vt:lpstr>
      <vt:lpstr>第４四半期!■月分料金表</vt:lpstr>
      <vt:lpstr>第１四半期!▲月分料金表</vt:lpstr>
      <vt:lpstr>第２四半期!▲月分料金表</vt:lpstr>
      <vt:lpstr>第３四半期!▲月分料金表</vt:lpstr>
      <vt:lpstr>第４四半期!▲月分料金表</vt:lpstr>
      <vt:lpstr>第１四半期!●月分料金表</vt:lpstr>
      <vt:lpstr>第２四半期!●月分料金表</vt:lpstr>
      <vt:lpstr>第３四半期!●月分料金表</vt:lpstr>
      <vt:lpstr>第４四半期!●月分料金表</vt:lpstr>
      <vt:lpstr>第１四半期!Print_Area</vt:lpstr>
      <vt:lpstr>第２四半期!Print_Area</vt:lpstr>
      <vt:lpstr>第３四半期!Print_Area</vt:lpstr>
      <vt:lpstr>第４四半期!Print_Area</vt:lpstr>
    </vt:vector>
  </TitlesOfParts>
  <Manager/>
  <Company>世田谷区役所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ikuta001</dc:creator>
  <cp:keywords/>
  <dc:description/>
  <cp:lastModifiedBy>椎名　和美</cp:lastModifiedBy>
  <cp:revision/>
  <cp:lastPrinted>2025-01-14T05:31:54Z</cp:lastPrinted>
  <dcterms:created xsi:type="dcterms:W3CDTF">2004-05-25T02:58:08Z</dcterms:created>
  <dcterms:modified xsi:type="dcterms:W3CDTF">2025-01-15T02:42:48Z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