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MyDoc\UserDocuments\Suganuma101\My Documents\"/>
    </mc:Choice>
  </mc:AlternateContent>
  <xr:revisionPtr revIDLastSave="0" documentId="8_{FC5A35B0-DE98-4C48-9123-24A819AA4B71}" xr6:coauthVersionLast="47" xr6:coauthVersionMax="47" xr10:uidLastSave="{00000000-0000-0000-0000-000000000000}"/>
  <bookViews>
    <workbookView xWindow="31800" yWindow="1335" windowWidth="25005" windowHeight="14865" tabRatio="762" firstSheet="7" activeTab="7" xr2:uid="{00000000-000D-0000-FFFF-FFFF0000000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502C041F_AA9F_485A_8464_7BFCBC0990C5_.wvu.Cols" localSheetId="2" hidden="1">'各会計、関係団体の財政状況及び健全化判断比率'!$EB:$XFD</definedName>
    <definedName name="Z_502C041F_AA9F_485A_8464_7BFCBC0990C5_.wvu.Cols" localSheetId="12" hidden="1">基金残高に係る経年分析!$P:$XFD</definedName>
    <definedName name="Z_502C041F_AA9F_485A_8464_7BFCBC0990C5_.wvu.Cols" localSheetId="4" hidden="1">'経常経費分析表（経常収支比率の分析）'!$DM:$XFD</definedName>
    <definedName name="Z_502C041F_AA9F_485A_8464_7BFCBC0990C5_.wvu.Cols" localSheetId="5" hidden="1">'経常経費分析表（人件費・公債費・普通建設事業費の分析）'!$AU:$XFD</definedName>
    <definedName name="Z_502C041F_AA9F_485A_8464_7BFCBC0990C5_.wvu.Cols" localSheetId="10" hidden="1">'実質公債費比率（分子）の構造'!$V:$XFD</definedName>
    <definedName name="Z_502C041F_AA9F_485A_8464_7BFCBC0990C5_.wvu.Cols" localSheetId="8" hidden="1">実質収支比率等に係る経年分析!$Q:$XFD</definedName>
    <definedName name="Z_502C041F_AA9F_485A_8464_7BFCBC0990C5_.wvu.Cols" localSheetId="11" hidden="1">'将来負担比率（分子）の構造'!$T:$XFD</definedName>
    <definedName name="Z_502C041F_AA9F_485A_8464_7BFCBC0990C5_.wvu.Cols" localSheetId="6" hidden="1">'性質別歳出決算分析表（住民一人当たりのコスト）'!$DV:$XFD</definedName>
    <definedName name="Z_502C041F_AA9F_485A_8464_7BFCBC0990C5_.wvu.Cols" localSheetId="0" hidden="1">総括表!$DP:$XFD</definedName>
    <definedName name="Z_502C041F_AA9F_485A_8464_7BFCBC0990C5_.wvu.Cols" localSheetId="1" hidden="1">普通会計の状況!$EN:$XFD</definedName>
    <definedName name="Z_502C041F_AA9F_485A_8464_7BFCBC0990C5_.wvu.Cols" localSheetId="7" hidden="1">'目的別歳出決算分析表（住民一人当たりのコスト）'!$DV:$XFD</definedName>
    <definedName name="Z_502C041F_AA9F_485A_8464_7BFCBC0990C5_.wvu.Cols" localSheetId="9" hidden="1">連結実質赤字比率に係る赤字・黒字の構成分析!$Q:$XFD</definedName>
    <definedName name="Z_502C041F_AA9F_485A_8464_7BFCBC0990C5_.wvu.Rows" localSheetId="2" hidden="1">'各会計、関係団体の財政状況及び健全化判断比率'!$136:$1048576,'各会計、関係団体の財政状況及び健全化判断比率'!$89:$101,'各会計、関係団体の財政状況及び健全化判断比率'!$135:$135</definedName>
    <definedName name="Z_502C041F_AA9F_485A_8464_7BFCBC0990C5_.wvu.Rows" localSheetId="12" hidden="1">基金残高に係る経年分析!$65:$1048576</definedName>
    <definedName name="Z_502C041F_AA9F_485A_8464_7BFCBC0990C5_.wvu.Rows" localSheetId="4" hidden="1">'経常経費分析表（経常収支比率の分析）'!$90:$1048576</definedName>
    <definedName name="Z_502C041F_AA9F_485A_8464_7BFCBC0990C5_.wvu.Rows" localSheetId="5" hidden="1">'経常経費分析表（人件費・公債費・普通建設事業費の分析）'!$74:$1048576,'経常経費分析表（人件費・公債費・普通建設事業費の分析）'!$67:$73</definedName>
    <definedName name="Z_502C041F_AA9F_485A_8464_7BFCBC0990C5_.wvu.Rows" localSheetId="10" hidden="1">'実質公債費比率（分子）の構造'!$65:$1048576</definedName>
    <definedName name="Z_502C041F_AA9F_485A_8464_7BFCBC0990C5_.wvu.Rows" localSheetId="8" hidden="1">実質収支比率等に係る経年分析!$51:$1048576</definedName>
    <definedName name="Z_502C041F_AA9F_485A_8464_7BFCBC0990C5_.wvu.Rows" localSheetId="11" hidden="1">'将来負担比率（分子）の構造'!$56:$1048576</definedName>
    <definedName name="Z_502C041F_AA9F_485A_8464_7BFCBC0990C5_.wvu.Rows" localSheetId="6" hidden="1">'性質別歳出決算分析表（住民一人当たりのコスト）'!$122:$1048576,'性質別歳出決算分析表（住民一人当たりのコスト）'!$117:$121</definedName>
    <definedName name="Z_502C041F_AA9F_485A_8464_7BFCBC0990C5_.wvu.Rows" localSheetId="0" hidden="1">総括表!$57:$1048576</definedName>
    <definedName name="Z_502C041F_AA9F_485A_8464_7BFCBC0990C5_.wvu.Rows" localSheetId="1" hidden="1">普通会計の状況!$50:$1048576</definedName>
    <definedName name="Z_502C041F_AA9F_485A_8464_7BFCBC0990C5_.wvu.Rows" localSheetId="7" hidden="1">'目的別歳出決算分析表（住民一人当たりのコスト）'!$117:$1048576</definedName>
    <definedName name="Z_502C041F_AA9F_485A_8464_7BFCBC0990C5_.wvu.Rows" localSheetId="9" hidden="1">連結実質赤字比率に係る赤字・黒字の構成分析!$46:$1048576</definedName>
    <definedName name="Z_DD28A655_25C9_4FFE_A534_72ABD15A1D5B_.wvu.Cols" localSheetId="2" hidden="1">'各会計、関係団体の財政状況及び健全化判断比率'!$EB:$XFD</definedName>
    <definedName name="Z_DD28A655_25C9_4FFE_A534_72ABD15A1D5B_.wvu.Cols" localSheetId="12" hidden="1">基金残高に係る経年分析!$P:$XFD</definedName>
    <definedName name="Z_DD28A655_25C9_4FFE_A534_72ABD15A1D5B_.wvu.Cols" localSheetId="4" hidden="1">'経常経費分析表（経常収支比率の分析）'!$DM:$XFD</definedName>
    <definedName name="Z_DD28A655_25C9_4FFE_A534_72ABD15A1D5B_.wvu.Cols" localSheetId="5" hidden="1">'経常経費分析表（人件費・公債費・普通建設事業費の分析）'!$AU:$XFD</definedName>
    <definedName name="Z_DD28A655_25C9_4FFE_A534_72ABD15A1D5B_.wvu.Cols" localSheetId="10" hidden="1">'実質公債費比率（分子）の構造'!$V:$XFD</definedName>
    <definedName name="Z_DD28A655_25C9_4FFE_A534_72ABD15A1D5B_.wvu.Cols" localSheetId="8" hidden="1">実質収支比率等に係る経年分析!$Q:$XFD</definedName>
    <definedName name="Z_DD28A655_25C9_4FFE_A534_72ABD15A1D5B_.wvu.Cols" localSheetId="11" hidden="1">'将来負担比率（分子）の構造'!$T:$XFD</definedName>
    <definedName name="Z_DD28A655_25C9_4FFE_A534_72ABD15A1D5B_.wvu.Cols" localSheetId="6" hidden="1">'性質別歳出決算分析表（住民一人当たりのコスト）'!$DV:$XFD</definedName>
    <definedName name="Z_DD28A655_25C9_4FFE_A534_72ABD15A1D5B_.wvu.Cols" localSheetId="0" hidden="1">総括表!$DP:$XFD</definedName>
    <definedName name="Z_DD28A655_25C9_4FFE_A534_72ABD15A1D5B_.wvu.Cols" localSheetId="1" hidden="1">普通会計の状況!$EN:$XFD</definedName>
    <definedName name="Z_DD28A655_25C9_4FFE_A534_72ABD15A1D5B_.wvu.Cols" localSheetId="7" hidden="1">'目的別歳出決算分析表（住民一人当たりのコスト）'!$DV:$XFD</definedName>
    <definedName name="Z_DD28A655_25C9_4FFE_A534_72ABD15A1D5B_.wvu.Cols" localSheetId="9" hidden="1">連結実質赤字比率に係る赤字・黒字の構成分析!$Q:$XFD</definedName>
    <definedName name="Z_DD28A655_25C9_4FFE_A534_72ABD15A1D5B_.wvu.Rows" localSheetId="2" hidden="1">'各会計、関係団体の財政状況及び健全化判断比率'!$136:$1048576,'各会計、関係団体の財政状況及び健全化判断比率'!$89:$101,'各会計、関係団体の財政状況及び健全化判断比率'!$135:$135</definedName>
    <definedName name="Z_DD28A655_25C9_4FFE_A534_72ABD15A1D5B_.wvu.Rows" localSheetId="12" hidden="1">基金残高に係る経年分析!$65:$1048576</definedName>
    <definedName name="Z_DD28A655_25C9_4FFE_A534_72ABD15A1D5B_.wvu.Rows" localSheetId="4" hidden="1">'経常経費分析表（経常収支比率の分析）'!$90:$1048576</definedName>
    <definedName name="Z_DD28A655_25C9_4FFE_A534_72ABD15A1D5B_.wvu.Rows" localSheetId="5" hidden="1">'経常経費分析表（人件費・公債費・普通建設事業費の分析）'!$74:$1048576,'経常経費分析表（人件費・公債費・普通建設事業費の分析）'!$67:$73</definedName>
    <definedName name="Z_DD28A655_25C9_4FFE_A534_72ABD15A1D5B_.wvu.Rows" localSheetId="10" hidden="1">'実質公債費比率（分子）の構造'!$65:$1048576</definedName>
    <definedName name="Z_DD28A655_25C9_4FFE_A534_72ABD15A1D5B_.wvu.Rows" localSheetId="8" hidden="1">実質収支比率等に係る経年分析!$51:$1048576</definedName>
    <definedName name="Z_DD28A655_25C9_4FFE_A534_72ABD15A1D5B_.wvu.Rows" localSheetId="11" hidden="1">'将来負担比率（分子）の構造'!$56:$1048576</definedName>
    <definedName name="Z_DD28A655_25C9_4FFE_A534_72ABD15A1D5B_.wvu.Rows" localSheetId="6" hidden="1">'性質別歳出決算分析表（住民一人当たりのコスト）'!$122:$1048576,'性質別歳出決算分析表（住民一人当たりのコスト）'!$117:$121</definedName>
    <definedName name="Z_DD28A655_25C9_4FFE_A534_72ABD15A1D5B_.wvu.Rows" localSheetId="0" hidden="1">総括表!$57:$1048576</definedName>
    <definedName name="Z_DD28A655_25C9_4FFE_A534_72ABD15A1D5B_.wvu.Rows" localSheetId="1" hidden="1">普通会計の状況!$50:$1048576</definedName>
    <definedName name="Z_DD28A655_25C9_4FFE_A534_72ABD15A1D5B_.wvu.Rows" localSheetId="7" hidden="1">'目的別歳出決算分析表（住民一人当たりのコスト）'!$117:$1048576</definedName>
    <definedName name="Z_DD28A655_25C9_4FFE_A534_72ABD15A1D5B_.wvu.Rows" localSheetId="9" hidden="1">連結実質赤字比率に係る赤字・黒字の構成分析!$46:$1048576</definedName>
  </definedNames>
  <calcPr calcId="191029"/>
  <customWorkbookViews>
    <customWorkbookView name="Tanida101 - 個人用ビュー" guid="{DD28A655-25C9-4FFE-A534-72ABD15A1D5B}" mergeInterval="0" personalView="1" maximized="1" xWindow="1912" yWindow="-8" windowWidth="1936" windowHeight="1056" activeSheetId="11"/>
    <customWorkbookView name="Suganuma101 - 個人用ビュー" guid="{502C041F-AA9F-485A-8464-7BFCBC0990C5}" mergeInterval="0" personalView="1" maximized="1" xWindow="1912" yWindow="-8" windowWidth="1936" windowHeight="1096" activeSheetId="1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 l="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BW41" i="1"/>
  <c r="BE41" i="1"/>
  <c r="AM41" i="1"/>
  <c r="U41" i="1"/>
  <c r="C41" i="1"/>
  <c r="BW40" i="1"/>
  <c r="BE40" i="1"/>
  <c r="AM40" i="1"/>
  <c r="U40" i="1"/>
  <c r="C40" i="1"/>
  <c r="BE39" i="1"/>
  <c r="AM39" i="1"/>
  <c r="U39" i="1"/>
  <c r="C39" i="1"/>
  <c r="BE38" i="1"/>
  <c r="AM38" i="1"/>
  <c r="U38" i="1"/>
  <c r="C38" i="1"/>
  <c r="BE37" i="1"/>
  <c r="AM37" i="1"/>
  <c r="U37" i="1"/>
  <c r="C37" i="1"/>
  <c r="BE36" i="1"/>
  <c r="AM36" i="1"/>
  <c r="C36" i="1"/>
  <c r="BE35" i="1"/>
  <c r="AM35" i="1"/>
  <c r="BE34" i="1"/>
  <c r="AM34" i="1"/>
  <c r="C34" i="1"/>
  <c r="C35" i="1" s="1"/>
  <c r="U34" i="1" s="1"/>
  <c r="U35" i="1" s="1"/>
  <c r="U36" i="1" s="1"/>
  <c r="BW34" i="1" l="1"/>
  <c r="BW35" i="1" s="1"/>
  <c r="BW36" i="1" s="1"/>
  <c r="BW37" i="1" s="1"/>
  <c r="BW38" i="1" s="1"/>
  <c r="BW39"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CO34" i="1" l="1"/>
  <c r="CO35" i="1" s="1"/>
  <c r="CO36" i="1" s="1"/>
  <c r="CO37" i="1" s="1"/>
  <c r="CO38" i="1" s="1"/>
  <c r="CO39" i="1" s="1"/>
  <c r="CO40" i="1" s="1"/>
  <c r="CO41" i="1" s="1"/>
</calcChain>
</file>

<file path=xl/sharedStrings.xml><?xml version="1.0" encoding="utf-8"?>
<sst xmlns="http://schemas.openxmlformats.org/spreadsheetml/2006/main" count="1143" uniqueCount="601">
  <si>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</si>
  <si>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</si>
  <si>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</si>
  <si>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</si>
  <si>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</si>
  <si>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</si>
  <si>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</si>
  <si>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※令和5年度中に市町村合併した団体で、合併前の団体ごとの決算に基づく連結実質赤字比率を算出していない団体については、グラフを表記しない。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</si>
  <si>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</si>
  <si>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</si>
  <si>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</si>
  <si>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</si>
  <si>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</si>
  <si>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</si>
  <si>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</si>
  <si>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</si>
  <si>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</si>
  <si>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</si>
  <si>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</si>
  <si>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</si>
  <si>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</si>
  <si>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</si>
  <si>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令和5年度中に市町村合併した団体で、合併前の団体ごとの決算に基づく実質公債費比率を算出していない団体については、グラフを表記しない。</t>
    <rPh sb="3" eb="5">
      <t>レイワ</t>
    </rPh>
    <phoneticPr fontId="6"/>
  </si>
  <si>
    <t>※2 減債基金積立不足算定額=(C)×(１－(D)/(E))</t>
    <phoneticPr fontId="6"/>
  </si>
  <si>
    <t>（参考）</t>
    <rPh sb="1" eb="3">
      <t>サンコウ</t>
    </rPh>
    <phoneticPr fontId="6"/>
  </si>
  <si>
    <t>減債基金
積立状況等（注）</t>
    <rPh sb="0" eb="2">
      <t>ゲンサイ</t>
    </rPh>
    <rPh sb="2" eb="4">
      <t>キキン</t>
    </rPh>
    <rPh sb="5" eb="7">
      <t>ツミタテ</t>
    </rPh>
    <rPh sb="7" eb="9">
      <t>ジョウキョウ</t>
    </rPh>
    <rPh sb="9" eb="10">
      <t>トウ</t>
    </rPh>
    <rPh sb="10" eb="13">
      <t>チュウ</t>
    </rPh>
    <phoneticPr fontId="3"/>
  </si>
  <si>
    <t>満期一括償還地方債に係る実質償還額又は理論償還額のいずれか少ない額(C)</t>
    <phoneticPr fontId="2"/>
  </si>
  <si>
    <t>前年度末減債基金残高(D)</t>
    <phoneticPr fontId="6"/>
  </si>
  <si>
    <t>前年度末減債基金積立相当額(E)</t>
    <rPh sb="0" eb="3">
      <t>ゼンネンド</t>
    </rPh>
    <rPh sb="3" eb="4">
      <t>マツ</t>
    </rPh>
    <rPh sb="4" eb="6">
      <t>ゲンサイ</t>
    </rPh>
    <rPh sb="6" eb="8">
      <t>キキン</t>
    </rPh>
    <rPh sb="8" eb="10">
      <t>ツミタテ</t>
    </rPh>
    <rPh sb="10" eb="12">
      <t>ソウトウ</t>
    </rPh>
    <rPh sb="12" eb="13">
      <t>ガク</t>
    </rPh>
    <phoneticPr fontId="2"/>
  </si>
  <si>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</si>
  <si>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</si>
  <si>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</si>
  <si>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</si>
  <si>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</si>
  <si>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</si>
  <si>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</si>
  <si>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</si>
  <si>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</si>
  <si>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</si>
  <si>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</si>
  <si>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</si>
  <si>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</si>
  <si>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</si>
  <si>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</si>
  <si>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</si>
  <si>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</si>
  <si>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</si>
  <si>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※令和5年度中に市町村合併した団体で、合併前の団体ごとの決算に基づく将来負担比率を算出していない団体については、グラフを表記しない。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</si>
  <si>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</si>
  <si>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</si>
  <si>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</si>
  <si>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</si>
  <si>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</si>
  <si>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</si>
  <si>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</si>
  <si>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</si>
  <si>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</si>
  <si>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</si>
  <si>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</si>
  <si>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</si>
  <si>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</si>
  <si>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</si>
  <si>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</si>
  <si>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</si>
  <si>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</si>
  <si>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</si>
  <si>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</si>
  <si>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</si>
  <si>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</si>
  <si>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</si>
  <si>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</si>
  <si>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</si>
  <si>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</si>
  <si>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</si>
  <si>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</si>
  <si>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</si>
  <si>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</si>
  <si>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</si>
  <si>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</si>
  <si>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</si>
  <si>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</si>
  <si>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令和4年度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</si>
  <si>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</si>
  <si>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</si>
  <si>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</si>
  <si>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</si>
  <si>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特別区</t>
    <phoneticPr fontId="6"/>
  </si>
  <si>
    <t>指定団体等の指定状況</t>
    <phoneticPr fontId="6"/>
  </si>
  <si>
    <t>令和4年度(千円)</t>
    <rPh sb="0" eb="2">
      <t>レイワ</t>
    </rPh>
    <rPh sb="3" eb="5">
      <t>ネンド</t>
    </rPh>
    <rPh sb="6" eb="8">
      <t>センエン</t>
    </rPh>
    <phoneticPr fontId="6"/>
  </si>
  <si>
    <t>令和3年度(千円)</t>
    <rPh sb="0" eb="2">
      <t>レイワ</t>
    </rPh>
    <rPh sb="3" eb="5">
      <t>ネンド</t>
    </rPh>
    <rPh sb="4" eb="5">
      <t>ド</t>
    </rPh>
    <rPh sb="6" eb="8">
      <t>センエン</t>
    </rPh>
    <phoneticPr fontId="6"/>
  </si>
  <si>
    <t>令和4年度(千円･％)</t>
    <rPh sb="0" eb="2">
      <t>レイワ</t>
    </rPh>
    <rPh sb="3" eb="5">
      <t>ネンド</t>
    </rPh>
    <rPh sb="6" eb="8">
      <t>センエン</t>
    </rPh>
    <phoneticPr fontId="6"/>
  </si>
  <si>
    <t>令和3年度(千円･％)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</si>
  <si>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</si>
  <si>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</si>
  <si>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</si>
  <si>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</si>
  <si>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</si>
  <si>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</si>
  <si>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</si>
  <si>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世田谷区</t>
    <phoneticPr fontId="6"/>
  </si>
  <si>
    <t>地方交付税種地</t>
    <rPh sb="0" eb="2">
      <t>チホウ</t>
    </rPh>
    <rPh sb="2" eb="5">
      <t>コウフゼイ</t>
    </rPh>
    <rPh sb="5" eb="6">
      <t>シュ</t>
    </rPh>
    <rPh sb="6" eb="7">
      <t>チ</t>
    </rPh>
    <phoneticPr fontId="6"/>
  </si>
  <si>
    <t>0-</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</si>
  <si>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</si>
  <si>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</si>
  <si>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</si>
  <si>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</si>
  <si>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</si>
  <si>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</si>
  <si>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</si>
  <si>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</si>
  <si>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</si>
  <si>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</si>
  <si>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</si>
  <si>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</si>
  <si>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</si>
  <si>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</si>
  <si>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</si>
  <si>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</si>
  <si>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</si>
  <si>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</si>
  <si>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</si>
  <si>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</si>
  <si>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</si>
  <si>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</si>
  <si>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</si>
  <si>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4.5</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</si>
  <si>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</si>
  <si>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</si>
  <si>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</si>
  <si>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</si>
  <si>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</si>
  <si>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</si>
  <si>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令05.01.01(人)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</si>
  <si>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</si>
  <si>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</si>
  <si>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</si>
  <si>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</si>
  <si>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</si>
  <si>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</si>
  <si>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</si>
  <si>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</si>
  <si>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</si>
  <si>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</si>
  <si>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</si>
  <si>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</si>
  <si>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</si>
  <si>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令04.01.01(人)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</si>
  <si>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</si>
  <si>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</si>
  <si>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</si>
  <si>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</si>
  <si>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</si>
  <si>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</si>
  <si>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</si>
  <si>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</si>
  <si>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26"/>
  </si>
  <si>
    <t>うち日本人(％)</t>
    <phoneticPr fontId="6"/>
  </si>
  <si>
    <t>-0.3</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</si>
  <si>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</si>
  <si>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</si>
  <si>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</si>
  <si>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</si>
  <si>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</si>
  <si>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</si>
  <si>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</si>
  <si>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</si>
  <si>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</si>
  <si>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</si>
  <si>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</si>
  <si>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</si>
  <si>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</si>
  <si>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</si>
  <si>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</si>
  <si>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</si>
  <si>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</si>
  <si>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</si>
  <si>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</si>
  <si>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</si>
  <si>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</si>
  <si>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</si>
  <si>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</si>
  <si>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</si>
  <si>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</si>
  <si>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</si>
  <si>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</si>
  <si>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</si>
  <si>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t>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</si>
  <si>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</si>
  <si>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</si>
  <si>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</si>
  <si>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</si>
  <si>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</si>
  <si>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</si>
  <si>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</si>
  <si>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</si>
  <si>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</si>
  <si>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</si>
  <si>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</si>
  <si>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</si>
  <si>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</si>
  <si>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</si>
  <si>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</si>
  <si>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</si>
  <si>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</si>
  <si>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</si>
  <si>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</si>
  <si>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</si>
  <si>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</si>
  <si>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</si>
  <si>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</si>
  <si>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</si>
  <si>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</si>
  <si>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</si>
  <si>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</si>
  <si>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</si>
  <si>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</si>
  <si>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</si>
  <si>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</si>
  <si>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※8：職員の状況については、令和4年度地方公務員給与実態調査に基づいている。</t>
    <phoneticPr fontId="30"/>
  </si>
  <si>
    <t>令和4年度</t>
    <phoneticPr fontId="26"/>
  </si>
  <si>
    <t>東京都世田谷区</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</si>
  <si>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</si>
  <si>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</si>
  <si>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</si>
  <si>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</si>
  <si>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</si>
  <si>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</si>
  <si>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</si>
  <si>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</si>
  <si>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</si>
  <si>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</si>
  <si>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</si>
  <si>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</si>
  <si>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</si>
  <si>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t>
    <phoneticPr fontId="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</si>
  <si>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</si>
  <si>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</si>
  <si>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</si>
  <si>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</si>
  <si>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</si>
  <si>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</si>
  <si>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</si>
  <si>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</si>
  <si>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</si>
  <si>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</si>
  <si>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</si>
  <si>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</si>
  <si>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</si>
  <si>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</si>
  <si>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</si>
  <si>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</si>
  <si>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</si>
  <si>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</si>
  <si>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</si>
  <si>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</si>
  <si>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</si>
  <si>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</si>
  <si>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</si>
  <si>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</si>
  <si>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</si>
  <si>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</si>
  <si>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</si>
  <si>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</si>
  <si>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</si>
  <si>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</si>
  <si>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</si>
  <si>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</si>
  <si>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</si>
  <si>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</si>
  <si>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</si>
  <si>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</si>
  <si>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</si>
  <si>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</si>
  <si>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</si>
  <si>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</si>
  <si>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</si>
  <si>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</si>
  <si>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</si>
  <si>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</si>
  <si>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</si>
  <si>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新型コロナウイルス感染症対策地方税減収補塡特別交付金</t>
    <phoneticPr fontId="6"/>
  </si>
  <si>
    <t>　法定目的税</t>
    <phoneticPr fontId="6"/>
  </si>
  <si>
    <t>歳出合計</t>
  </si>
  <si>
    <t>地方交付税</t>
  </si>
  <si>
    <t>　　入湯税</t>
    <phoneticPr fontId="6"/>
  </si>
  <si>
    <t>　普通交付税</t>
    <phoneticPr fontId="6"/>
  </si>
  <si>
    <t>　　事業所税</t>
    <phoneticPr fontId="6"/>
  </si>
  <si>
    <t>性質別歳出の状況（単位 千円・％）</t>
    <rPh sb="0" eb="2">
      <t>セイシツ</t>
    </rPh>
    <phoneticPr fontId="6"/>
  </si>
  <si>
    <t>　特別交付税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</si>
  <si>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</si>
  <si>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</si>
  <si>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</si>
  <si>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</si>
  <si>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</si>
  <si>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</si>
  <si>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震災復興特別交付税</t>
    <phoneticPr fontId="26"/>
  </si>
  <si>
    <t>　　水利地益税等</t>
    <phoneticPr fontId="6"/>
  </si>
  <si>
    <t>義務的経費計</t>
    <rPh sb="0" eb="3">
      <t>ギムテキ</t>
    </rPh>
    <rPh sb="3" eb="5">
      <t>ケイヒ</t>
    </rPh>
    <rPh sb="5" eb="6">
      <t>ケイ</t>
    </rPh>
    <phoneticPr fontId="6"/>
  </si>
  <si>
    <t>(一般財源計)</t>
    <phoneticPr fontId="6"/>
  </si>
  <si>
    <t>　法定外目的税</t>
    <phoneticPr fontId="6"/>
  </si>
  <si>
    <t>　人件費</t>
    <phoneticPr fontId="6"/>
  </si>
  <si>
    <t>交通安全対策特別交付金</t>
    <phoneticPr fontId="6"/>
  </si>
  <si>
    <t>旧法による税</t>
  </si>
  <si>
    <t>　　うち職員給</t>
    <rPh sb="4" eb="6">
      <t>ショクイン</t>
    </rPh>
    <rPh sb="6" eb="7">
      <t>キュウ</t>
    </rPh>
    <phoneticPr fontId="6"/>
  </si>
  <si>
    <t>分担金・負担金</t>
  </si>
  <si>
    <t>合計</t>
  </si>
  <si>
    <t>　扶助費</t>
    <phoneticPr fontId="6"/>
  </si>
  <si>
    <t>使用料</t>
  </si>
  <si>
    <t>　公債費</t>
    <phoneticPr fontId="6"/>
  </si>
  <si>
    <t>手数料</t>
  </si>
  <si>
    <t>内訳</t>
    <rPh sb="0" eb="2">
      <t>ウチワケ</t>
    </rPh>
    <phoneticPr fontId="6"/>
  </si>
  <si>
    <t>元利償還金</t>
    <phoneticPr fontId="6"/>
  </si>
  <si>
    <t>国庫支出金</t>
  </si>
  <si>
    <t>令和4年度</t>
    <rPh sb="0" eb="2">
      <t>レイワ</t>
    </rPh>
    <rPh sb="3" eb="5">
      <t>ネンド</t>
    </rPh>
    <phoneticPr fontId="6"/>
  </si>
  <si>
    <t>令和3年度</t>
    <rPh sb="0" eb="2">
      <t>レイワ</t>
    </rPh>
    <rPh sb="3" eb="5">
      <t>ネンド</t>
    </rPh>
    <rPh sb="4" eb="5">
      <t>ド</t>
    </rPh>
    <phoneticPr fontId="6"/>
  </si>
  <si>
    <t>　うち元金</t>
    <phoneticPr fontId="26"/>
  </si>
  <si>
    <t>国有提供交付金(特別区財調交付金)</t>
  </si>
  <si>
    <t>徴収率
(％)</t>
    <rPh sb="0" eb="2">
      <t>チョウシュウ</t>
    </rPh>
    <rPh sb="2" eb="3">
      <t>リツ</t>
    </rPh>
    <phoneticPr fontId="6"/>
  </si>
  <si>
    <t>現年</t>
    <rPh sb="0" eb="1">
      <t>ゲン</t>
    </rPh>
    <rPh sb="1" eb="2">
      <t>ネン</t>
    </rPh>
    <phoneticPr fontId="6"/>
  </si>
  <si>
    <t>　うち利子</t>
    <phoneticPr fontId="26"/>
  </si>
  <si>
    <t>都道府県支出金</t>
  </si>
  <si>
    <t>・計</t>
    <phoneticPr fontId="6"/>
  </si>
  <si>
    <t>市町村民税</t>
    <rPh sb="0" eb="3">
      <t>シチョウソン</t>
    </rPh>
    <rPh sb="3" eb="4">
      <t>ミン</t>
    </rPh>
    <rPh sb="4" eb="5">
      <t>ゼイ</t>
    </rPh>
    <phoneticPr fontId="6"/>
  </si>
  <si>
    <t>一時借入金利子</t>
    <phoneticPr fontId="6"/>
  </si>
  <si>
    <t>財産収入</t>
  </si>
  <si>
    <t>純固定資産税</t>
    <rPh sb="0" eb="1">
      <t>ジュン</t>
    </rPh>
    <rPh sb="1" eb="3">
      <t>コテイ</t>
    </rPh>
    <rPh sb="3" eb="6">
      <t>シサンゼイ</t>
    </rPh>
    <phoneticPr fontId="6"/>
  </si>
  <si>
    <t>その他の経費</t>
    <rPh sb="2" eb="3">
      <t>タ</t>
    </rPh>
    <rPh sb="4" eb="6">
      <t>ケイヒ</t>
    </rPh>
    <phoneticPr fontId="6"/>
  </si>
  <si>
    <t>寄附金</t>
  </si>
  <si>
    <t>　物件費</t>
    <phoneticPr fontId="6"/>
  </si>
  <si>
    <t>繰入金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</si>
  <si>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</si>
  <si>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</si>
  <si>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</si>
  <si>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繰越金</t>
  </si>
  <si>
    <t>合計</t>
    <phoneticPr fontId="6"/>
  </si>
  <si>
    <t>実質収支</t>
    <rPh sb="0" eb="2">
      <t>ジッシツ</t>
    </rPh>
    <rPh sb="2" eb="4">
      <t>シュウシ</t>
    </rPh>
    <phoneticPr fontId="6"/>
  </si>
  <si>
    <t>　補助費等</t>
    <rPh sb="1" eb="3">
      <t>ホジョ</t>
    </rPh>
    <rPh sb="3" eb="4">
      <t>ヒ</t>
    </rPh>
    <rPh sb="4" eb="5">
      <t>トウ</t>
    </rPh>
    <phoneticPr fontId="6"/>
  </si>
  <si>
    <t>諸収入</t>
  </si>
  <si>
    <t>介護サービス</t>
    <phoneticPr fontId="6"/>
  </si>
  <si>
    <t>再差引収支</t>
    <rPh sb="0" eb="1">
      <t>サイ</t>
    </rPh>
    <rPh sb="1" eb="3">
      <t>サシヒキ</t>
    </rPh>
    <rPh sb="3" eb="5">
      <t>シュウシ</t>
    </rPh>
    <phoneticPr fontId="6"/>
  </si>
  <si>
    <t>　　うち一部事務組合負担金</t>
    <phoneticPr fontId="6"/>
  </si>
  <si>
    <t>地方債</t>
  </si>
  <si>
    <t>上水道</t>
    <phoneticPr fontId="6"/>
  </si>
  <si>
    <t>加入世帯数(世帯)</t>
  </si>
  <si>
    <t>　繰出金</t>
    <phoneticPr fontId="6"/>
  </si>
  <si>
    <t>　うち減収補塡債(特例分)</t>
    <rPh sb="4" eb="5">
      <t>シュウ</t>
    </rPh>
    <rPh sb="9" eb="10">
      <t>トク</t>
    </rPh>
    <rPh sb="10" eb="11">
      <t>レイ</t>
    </rPh>
    <rPh sb="11" eb="12">
      <t>ブン</t>
    </rPh>
    <phoneticPr fontId="17"/>
  </si>
  <si>
    <t>工業用水道</t>
    <phoneticPr fontId="6"/>
  </si>
  <si>
    <t>被保険者数(人)</t>
  </si>
  <si>
    <t>　積立金</t>
    <phoneticPr fontId="6"/>
  </si>
  <si>
    <t>　うち臨時財政対策債</t>
    <phoneticPr fontId="6"/>
  </si>
  <si>
    <t>交通</t>
    <phoneticPr fontId="6"/>
  </si>
  <si>
    <t>被保険者
1人当り</t>
    <phoneticPr fontId="6"/>
  </si>
  <si>
    <t>保険税(料)収入額</t>
    <phoneticPr fontId="6"/>
  </si>
  <si>
    <t>　投資・出資金・貸付金</t>
    <phoneticPr fontId="6"/>
  </si>
  <si>
    <t>歳入合計</t>
    <phoneticPr fontId="6"/>
  </si>
  <si>
    <t>国民健康保険</t>
    <phoneticPr fontId="6"/>
  </si>
  <si>
    <t>国庫支出金</t>
    <phoneticPr fontId="6"/>
  </si>
  <si>
    <t>　前年度繰上充用金</t>
    <phoneticPr fontId="6"/>
  </si>
  <si>
    <t>その他</t>
    <phoneticPr fontId="6"/>
  </si>
  <si>
    <t>保険給付費</t>
    <phoneticPr fontId="6"/>
  </si>
  <si>
    <t>投資的経費計</t>
    <rPh sb="5" eb="6">
      <t>ケイ</t>
    </rPh>
    <phoneticPr fontId="6"/>
  </si>
  <si>
    <t>(注釈)</t>
    <rPh sb="1" eb="2">
      <t>チュウ</t>
    </rPh>
    <rPh sb="2" eb="3">
      <t>シャク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</si>
  <si>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</si>
  <si>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</si>
  <si>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普通建設事業費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</si>
  <si>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</si>
  <si>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</si>
  <si>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</si>
  <si>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</si>
  <si>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</si>
  <si>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</si>
  <si>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</si>
  <si>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令和4年度</t>
  </si>
  <si>
    <t>東京都世田谷区</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</si>
  <si>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</si>
  <si>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</si>
  <si>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</si>
  <si>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</si>
  <si>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</si>
  <si>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</si>
  <si>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</si>
  <si>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</si>
  <si>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</si>
  <si>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</si>
  <si>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</si>
  <si>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</si>
  <si>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</si>
  <si>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</si>
  <si>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</si>
  <si>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</si>
  <si>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</si>
  <si>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</si>
  <si>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</si>
  <si>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</si>
  <si>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学校給食費会計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</si>
  <si>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</si>
  <si>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</si>
  <si>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</si>
  <si>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</si>
  <si>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</si>
  <si>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</si>
  <si>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</si>
  <si>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</si>
  <si>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</si>
  <si>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</si>
  <si>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</si>
  <si>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</si>
  <si>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</si>
  <si>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</si>
  <si>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</si>
  <si>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後期高齢者医療会計</t>
    <phoneticPr fontId="6"/>
  </si>
  <si>
    <t>介護保険事業会計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</si>
  <si>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</si>
  <si>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</si>
  <si>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</si>
  <si>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</si>
  <si>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</si>
  <si>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</si>
  <si>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</si>
  <si>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</si>
  <si>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</si>
  <si>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</si>
  <si>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</si>
  <si>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</si>
  <si>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</si>
  <si>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</si>
  <si>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</si>
  <si>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</si>
  <si>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</si>
  <si>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</si>
  <si>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</si>
  <si>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</si>
  <si>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</si>
  <si>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令和2年度</t>
    <rPh sb="0" eb="2">
      <t>レイワ</t>
    </rPh>
    <rPh sb="3" eb="5">
      <t>ネンド</t>
    </rPh>
    <phoneticPr fontId="6"/>
  </si>
  <si>
    <t>令和3年度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</si>
  <si>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</si>
  <si>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</si>
  <si>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</si>
  <si>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</si>
  <si>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</si>
  <si>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</si>
  <si>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</si>
  <si>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</si>
  <si>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</si>
  <si>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</si>
  <si>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</si>
  <si>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</si>
  <si>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</si>
  <si>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</si>
  <si>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</si>
  <si>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</si>
  <si>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</si>
  <si>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</si>
  <si>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</si>
  <si>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</si>
  <si>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</si>
  <si>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</si>
  <si>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</si>
  <si>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</si>
  <si>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</si>
  <si>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</si>
  <si>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</si>
  <si>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</si>
  <si>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</si>
  <si>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</si>
  <si>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</si>
  <si>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</si>
  <si>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</si>
  <si>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</si>
  <si>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</si>
  <si>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</si>
  <si>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</si>
  <si>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介護保険事業会計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</si>
  <si>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</si>
  <si>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</si>
  <si>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後期高齢者医療会計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</si>
  <si>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</si>
  <si>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国民健康保険事業会計</t>
    <phoneticPr fontId="6"/>
  </si>
  <si>
    <t>-</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</si>
  <si>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</si>
  <si>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</si>
  <si>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</si>
  <si>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</si>
  <si>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</si>
  <si>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</si>
  <si>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</si>
  <si>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</si>
  <si>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令和4年度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</si>
  <si>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</si>
  <si>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</si>
  <si>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</si>
  <si>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</si>
  <si>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</si>
  <si>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</si>
  <si>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</si>
  <si>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t>
    <phoneticPr fontId="6"/>
  </si>
  <si>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</si>
  <si>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</si>
  <si>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</si>
  <si>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</si>
  <si>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</si>
  <si>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</si>
  <si>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</si>
  <si>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</si>
  <si>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</si>
  <si>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</si>
  <si>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</si>
  <si>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</si>
  <si>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</si>
  <si>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</si>
  <si>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</si>
  <si>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</si>
  <si>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</si>
  <si>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</si>
  <si>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</si>
  <si>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</si>
  <si>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</si>
  <si>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</si>
  <si>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</si>
  <si>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</si>
  <si>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</si>
  <si>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</si>
  <si>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</si>
  <si>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</si>
  <si>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</si>
  <si>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</si>
  <si>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</si>
  <si>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</si>
  <si>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</si>
  <si>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</si>
  <si>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</si>
  <si>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</si>
  <si>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</si>
  <si>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</si>
  <si>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</si>
  <si>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</si>
  <si>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</si>
  <si>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</si>
  <si>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</si>
  <si>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</si>
  <si>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</si>
  <si>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</si>
  <si>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</si>
  <si>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</si>
  <si>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</si>
  <si>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</si>
  <si>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</si>
  <si>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</si>
  <si>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</si>
  <si>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H30</t>
  </si>
  <si>
    <t>うち単独分</t>
    <rPh sb="2" eb="4">
      <t>タンドク</t>
    </rPh>
    <rPh sb="4" eb="5">
      <t>ブン</t>
    </rPh>
    <phoneticPr fontId="6"/>
  </si>
  <si>
    <t xml:space="preserve"> R01</t>
  </si>
  <si>
    <t xml:space="preserve"> R02</t>
  </si>
  <si>
    <t xml:space="preserve"> R03</t>
  </si>
  <si>
    <t xml:space="preserve"> R04</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</si>
  <si>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</si>
  <si>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</si>
  <si>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</si>
  <si>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</si>
  <si>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H30</t>
  </si>
  <si>
    <t>R01</t>
  </si>
  <si>
    <t>R02</t>
  </si>
  <si>
    <t>R03</t>
  </si>
  <si>
    <t>R04</t>
  </si>
  <si>
    <t>一般会計</t>
  </si>
  <si>
    <t>介護保険事業会計</t>
  </si>
  <si>
    <t>後期高齢者医療会計</t>
  </si>
  <si>
    <t>国民健康保険事業会計</t>
  </si>
  <si>
    <t>学校給食費会計</t>
  </si>
  <si>
    <t>その他会計（赤字）</t>
  </si>
  <si>
    <t>その他会計（黒字）</t>
  </si>
  <si>
    <t>（百万円）</t>
    <phoneticPr fontId="6"/>
  </si>
  <si>
    <t>H30</t>
    <phoneticPr fontId="6"/>
  </si>
  <si>
    <t>R01</t>
    <phoneticPr fontId="6"/>
  </si>
  <si>
    <t>R02</t>
    <phoneticPr fontId="6"/>
  </si>
  <si>
    <t>R03</t>
    <phoneticPr fontId="6"/>
  </si>
  <si>
    <t>R04</t>
    <phoneticPr fontId="6"/>
  </si>
  <si>
    <t>庁舎等建設等基金</t>
    <rPh sb="0" eb="2">
      <t>チョウシャ</t>
    </rPh>
    <rPh sb="2" eb="3">
      <t>トウ</t>
    </rPh>
    <rPh sb="3" eb="5">
      <t>ケンセツ</t>
    </rPh>
    <rPh sb="5" eb="6">
      <t>トウ</t>
    </rPh>
    <rPh sb="6" eb="8">
      <t>キキン</t>
    </rPh>
    <phoneticPr fontId="6"/>
  </si>
  <si>
    <t>義務教育施設整備基金</t>
    <rPh sb="0" eb="4">
      <t>ギムキョウイク</t>
    </rPh>
    <rPh sb="4" eb="6">
      <t>シセツ</t>
    </rPh>
    <rPh sb="6" eb="8">
      <t>セイビ</t>
    </rPh>
    <rPh sb="8" eb="10">
      <t>キキン</t>
    </rPh>
    <phoneticPr fontId="6"/>
  </si>
  <si>
    <t>都市整備基金</t>
    <rPh sb="0" eb="2">
      <t>トシ</t>
    </rPh>
    <rPh sb="2" eb="4">
      <t>セイビ</t>
    </rPh>
    <rPh sb="4" eb="6">
      <t>キキン</t>
    </rPh>
    <phoneticPr fontId="6"/>
  </si>
  <si>
    <t>みどりのトラスト基金</t>
    <rPh sb="8" eb="10">
      <t>キキン</t>
    </rPh>
    <phoneticPr fontId="6"/>
  </si>
  <si>
    <t>スポーツ推進基金</t>
    <rPh sb="4" eb="6">
      <t>スイシン</t>
    </rPh>
    <rPh sb="6" eb="8">
      <t>キキン</t>
    </rPh>
    <phoneticPr fontId="6"/>
  </si>
  <si>
    <t>-</t>
    <phoneticPr fontId="3"/>
  </si>
  <si>
    <t>特別区競馬組合</t>
    <rPh sb="0" eb="2">
      <t>トクベツ</t>
    </rPh>
    <rPh sb="2" eb="3">
      <t>ク</t>
    </rPh>
    <rPh sb="3" eb="5">
      <t>ケイバ</t>
    </rPh>
    <rPh sb="5" eb="7">
      <t>クミアイ</t>
    </rPh>
    <phoneticPr fontId="6"/>
  </si>
  <si>
    <t>法適用</t>
    <rPh sb="0" eb="1">
      <t>ホウ</t>
    </rPh>
    <rPh sb="1" eb="3">
      <t>テキヨウ</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</si>
  <si>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</si>
  <si>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</si>
  <si>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</si>
  <si>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</si>
  <si>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特別区人事・厚生事務組合</t>
    <phoneticPr fontId="3"/>
  </si>
  <si>
    <t>-</t>
    <phoneticPr fontId="20"/>
  </si>
  <si>
    <t>世田谷区保健センター</t>
    <rPh sb="0" eb="4">
      <t>セタガヤク</t>
    </rPh>
    <rPh sb="4" eb="6">
      <t>ホケン</t>
    </rPh>
    <phoneticPr fontId="32"/>
  </si>
  <si>
    <t>世田谷区スポーツ振興財団</t>
    <rPh sb="0" eb="4">
      <t>セタガヤク</t>
    </rPh>
    <rPh sb="8" eb="10">
      <t>シンコウ</t>
    </rPh>
    <rPh sb="10" eb="12">
      <t>ザイダン</t>
    </rPh>
    <phoneticPr fontId="2"/>
  </si>
  <si>
    <t>世田谷サービス公社</t>
    <rPh sb="0" eb="3">
      <t>セタガヤ</t>
    </rPh>
    <rPh sb="7" eb="9">
      <t>コウシャ</t>
    </rPh>
    <phoneticPr fontId="2"/>
  </si>
  <si>
    <t>世田谷川場ふるさと公社</t>
  </si>
  <si>
    <t>世田谷区土地開発公社</t>
    <rPh sb="4" eb="6">
      <t>トチ</t>
    </rPh>
    <rPh sb="6" eb="8">
      <t>カイハツ</t>
    </rPh>
    <rPh sb="8" eb="10">
      <t>コウシャ</t>
    </rPh>
    <phoneticPr fontId="2"/>
  </si>
  <si>
    <t>せたがや文化財団</t>
  </si>
  <si>
    <t>世田谷区産業振興公社</t>
  </si>
  <si>
    <t>世田谷トラストまちづくり</t>
    <rPh sb="0" eb="3">
      <t>セタガヤ</t>
    </rPh>
    <phoneticPr fontId="32"/>
  </si>
  <si>
    <t>〇</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</si>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</sst>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38" fontId="1" fillId="0" borderId="0" applyFont="0" applyFill="0" applyBorder="0" applyAlignment="0" applyProtection="0">
      <alignment vertical="center"/>
    </xf>
    <xf numFmtId="0" fontId="39" fillId="0" borderId="0">
      <alignment vertical="center"/>
    </xf>
    <xf numFmtId="38" fontId="17" fillId="0" borderId="0" applyFont="0" applyFill="0" applyBorder="0" applyAlignment="0" applyProtection="0">
      <alignment vertical="center"/>
    </xf>
    <xf numFmtId="6" fontId="17" fillId="0" borderId="0" applyFont="0" applyFill="0" applyBorder="0" applyAlignment="0" applyProtection="0">
      <alignment vertical="center"/>
    </xf>
    <xf numFmtId="6" fontId="17" fillId="0" borderId="0" applyFont="0" applyFill="0" applyBorder="0" applyAlignment="0" applyProtection="0">
      <alignment vertical="center"/>
    </xf>
    <xf numFmtId="6" fontId="17" fillId="0" borderId="0" applyFont="0" applyFill="0" applyBorder="0" applyAlignment="0" applyProtection="0">
      <alignment vertical="center"/>
    </xf>
    <xf numFmtId="0" fontId="1" fillId="0" borderId="0">
      <alignment vertical="center"/>
    </xf>
    <xf numFmtId="0" fontId="1" fillId="0" borderId="0">
      <alignment vertical="center"/>
    </xf>
  </cellStyleXfs>
  <cellXfs count="1223">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47" xfId="3" applyNumberFormat="1" applyFont="1" applyBorder="1" applyAlignment="1" applyProtection="1">
      <alignment horizontal="right" vertical="center" shrinkToFit="1"/>
      <protection locked="0"/>
    </xf>
    <xf numFmtId="177" fontId="9" fillId="0" borderId="48" xfId="3" applyNumberFormat="1" applyFont="1" applyBorder="1" applyAlignment="1" applyProtection="1">
      <alignment horizontal="right" vertical="center" shrinkToFit="1"/>
      <protection locked="0"/>
    </xf>
    <xf numFmtId="177" fontId="9" fillId="0" borderId="4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50"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7"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2"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3"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51"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50" xfId="6" applyFont="1" applyBorder="1" applyAlignment="1">
      <alignment vertical="center"/>
    </xf>
    <xf numFmtId="178" fontId="18" fillId="0" borderId="41"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55" xfId="6" applyNumberFormat="1" applyFont="1" applyBorder="1" applyAlignment="1">
      <alignment horizontal="center" vertical="center"/>
    </xf>
    <xf numFmtId="178" fontId="18" fillId="0" borderId="56"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51"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55" xfId="6" applyNumberFormat="1" applyFont="1" applyFill="1" applyBorder="1" applyAlignment="1">
      <alignment vertical="center"/>
    </xf>
    <xf numFmtId="180" fontId="18" fillId="0" borderId="58"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9" xfId="6" applyNumberFormat="1" applyFont="1" applyBorder="1" applyAlignment="1">
      <alignment horizontal="center" vertical="center"/>
    </xf>
    <xf numFmtId="179" fontId="18" fillId="0" borderId="60" xfId="6" applyNumberFormat="1" applyFont="1" applyFill="1" applyBorder="1" applyAlignment="1">
      <alignment vertical="center"/>
    </xf>
    <xf numFmtId="179" fontId="18" fillId="0" borderId="61" xfId="6" applyNumberFormat="1" applyFont="1" applyFill="1" applyBorder="1" applyAlignment="1">
      <alignment vertical="center"/>
    </xf>
    <xf numFmtId="180" fontId="18" fillId="0" borderId="59" xfId="6" applyNumberFormat="1" applyFont="1" applyFill="1" applyBorder="1" applyAlignment="1">
      <alignment vertical="center"/>
    </xf>
    <xf numFmtId="179" fontId="18" fillId="0" borderId="62" xfId="6" applyNumberFormat="1" applyFont="1" applyFill="1" applyBorder="1" applyAlignment="1">
      <alignment vertical="center"/>
    </xf>
    <xf numFmtId="180" fontId="18" fillId="0" borderId="63" xfId="6" applyNumberFormat="1" applyFont="1" applyFill="1" applyBorder="1" applyAlignment="1">
      <alignment vertical="center"/>
    </xf>
    <xf numFmtId="180" fontId="18" fillId="0" borderId="60" xfId="6" applyNumberFormat="1" applyFont="1" applyBorder="1" applyAlignment="1">
      <alignment vertical="center"/>
    </xf>
    <xf numFmtId="179" fontId="18" fillId="0" borderId="60"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7" xfId="6" applyNumberFormat="1" applyFont="1" applyBorder="1" applyAlignment="1">
      <alignment vertical="center"/>
    </xf>
    <xf numFmtId="179" fontId="18" fillId="0" borderId="55"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50"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0" fontId="21" fillId="0" borderId="0" xfId="11" applyFont="1">
      <alignment vertical="center"/>
    </xf>
    <xf numFmtId="0" fontId="32" fillId="0" borderId="0" xfId="11" applyFont="1">
      <alignment vertical="center"/>
    </xf>
    <xf numFmtId="0" fontId="4" fillId="0" borderId="56" xfId="11" applyFont="1" applyBorder="1" applyAlignment="1">
      <alignment horizontal="center" vertical="center"/>
    </xf>
    <xf numFmtId="0" fontId="4" fillId="0" borderId="56" xfId="11" applyFont="1" applyBorder="1">
      <alignment vertical="center"/>
    </xf>
    <xf numFmtId="0" fontId="21" fillId="0" borderId="12" xfId="11" applyFont="1" applyBorder="1">
      <alignment vertical="center"/>
    </xf>
    <xf numFmtId="0" fontId="21" fillId="0" borderId="56"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5" xfId="11" applyFont="1" applyBorder="1" applyAlignment="1">
      <alignment horizontal="center" vertical="center"/>
    </xf>
    <xf numFmtId="0" fontId="21" fillId="0" borderId="0" xfId="11" applyFont="1" applyAlignment="1">
      <alignment horizontal="center" vertical="center" wrapText="1"/>
    </xf>
    <xf numFmtId="0" fontId="21" fillId="0" borderId="56" xfId="11" applyFont="1" applyBorder="1" applyAlignment="1">
      <alignment horizontal="center" vertical="center" wrapText="1"/>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51" xfId="16" applyFont="1" applyFill="1" applyBorder="1">
      <alignment vertical="center"/>
    </xf>
    <xf numFmtId="0" fontId="2" fillId="0" borderId="65"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51"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50"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4"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89"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51"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4"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6" xfId="16" applyFont="1" applyFill="1" applyBorder="1">
      <alignment vertical="center"/>
    </xf>
    <xf numFmtId="0" fontId="35" fillId="0" borderId="65" xfId="16" applyFont="1" applyFill="1" applyBorder="1">
      <alignment vertical="center"/>
    </xf>
    <xf numFmtId="0" fontId="2" fillId="0" borderId="56" xfId="17" applyFont="1" applyFill="1" applyBorder="1">
      <alignment vertical="center"/>
    </xf>
    <xf numFmtId="189" fontId="4" fillId="0" borderId="56" xfId="17" applyNumberFormat="1" applyFont="1" applyFill="1" applyBorder="1">
      <alignment vertical="center"/>
    </xf>
    <xf numFmtId="178" fontId="18" fillId="0" borderId="41" xfId="18" applyNumberFormat="1" applyFont="1" applyBorder="1" applyAlignment="1">
      <alignment vertical="center"/>
    </xf>
    <xf numFmtId="178" fontId="18" fillId="0" borderId="51"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25" fillId="0" borderId="55" xfId="18" applyNumberFormat="1" applyFont="1" applyBorder="1" applyAlignment="1">
      <alignment horizontal="center" vertical="center"/>
    </xf>
    <xf numFmtId="178" fontId="18" fillId="0" borderId="56"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55" xfId="19" applyNumberFormat="1" applyFont="1" applyFill="1" applyBorder="1" applyAlignment="1">
      <alignment horizontal="right" vertical="center" shrinkToFit="1"/>
    </xf>
    <xf numFmtId="187" fontId="18" fillId="0" borderId="58"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9" xfId="18" applyNumberFormat="1" applyFont="1" applyBorder="1" applyAlignment="1">
      <alignment horizontal="center" vertical="center"/>
    </xf>
    <xf numFmtId="177" fontId="18" fillId="0" borderId="60" xfId="19" applyNumberFormat="1" applyFont="1" applyFill="1" applyBorder="1" applyAlignment="1">
      <alignment horizontal="right" vertical="center" shrinkToFit="1"/>
    </xf>
    <xf numFmtId="177" fontId="18" fillId="0" borderId="61" xfId="19" applyNumberFormat="1" applyFont="1" applyFill="1" applyBorder="1" applyAlignment="1">
      <alignment horizontal="right" vertical="center" shrinkToFit="1"/>
    </xf>
    <xf numFmtId="187" fontId="18" fillId="0" borderId="59" xfId="19" applyNumberFormat="1" applyFont="1" applyFill="1" applyBorder="1" applyAlignment="1">
      <alignment horizontal="right" vertical="center" shrinkToFit="1"/>
    </xf>
    <xf numFmtId="177" fontId="18" fillId="0" borderId="62" xfId="19" applyNumberFormat="1" applyFont="1" applyFill="1" applyBorder="1" applyAlignment="1">
      <alignment horizontal="right" vertical="center" shrinkToFit="1"/>
    </xf>
    <xf numFmtId="187" fontId="18" fillId="0" borderId="63" xfId="19" applyNumberFormat="1" applyFont="1" applyFill="1" applyBorder="1" applyAlignment="1">
      <alignment horizontal="right" vertical="center" shrinkToFit="1"/>
    </xf>
    <xf numFmtId="187" fontId="18" fillId="0" borderId="60" xfId="19" applyNumberFormat="1" applyFont="1" applyBorder="1" applyAlignment="1">
      <alignment horizontal="right" vertical="center" shrinkToFit="1"/>
    </xf>
    <xf numFmtId="178" fontId="18" fillId="0" borderId="51"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7" xfId="19" applyNumberFormat="1" applyFont="1" applyBorder="1" applyAlignment="1">
      <alignment horizontal="right" vertical="center" shrinkToFit="1"/>
    </xf>
    <xf numFmtId="177" fontId="18" fillId="0" borderId="55"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21" fillId="0" borderId="0" xfId="8" applyFont="1">
      <alignment vertical="center"/>
    </xf>
    <xf numFmtId="0" fontId="21" fillId="0" borderId="0" xfId="8" applyFont="1" applyAlignment="1" applyProtection="1">
      <alignment horizontal="center" vertical="center" shrinkToFit="1"/>
      <protection hidden="1"/>
    </xf>
    <xf numFmtId="0" fontId="21" fillId="0" borderId="0" xfId="10">
      <alignment vertical="center"/>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lignment horizontal="center" vertical="center" shrinkToFit="1"/>
    </xf>
    <xf numFmtId="0" fontId="21" fillId="0" borderId="0" xfId="8" applyFont="1" applyAlignment="1">
      <alignment horizontal="center" vertical="center"/>
    </xf>
    <xf numFmtId="49" fontId="21" fillId="0" borderId="0" xfId="8" applyNumberFormat="1" applyFont="1" applyAlignment="1">
      <alignment horizontal="center"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42" xfId="8" applyNumberFormat="1" applyFont="1" applyBorder="1" applyAlignment="1">
      <alignment horizontal="right" vertical="center" shrinkToFit="1"/>
    </xf>
    <xf numFmtId="0" fontId="21" fillId="0" borderId="39" xfId="8" applyFont="1" applyBorder="1">
      <alignment vertical="center"/>
    </xf>
    <xf numFmtId="0" fontId="21" fillId="0" borderId="31" xfId="8" applyFont="1" applyBorder="1">
      <alignment vertical="center"/>
    </xf>
    <xf numFmtId="0" fontId="21" fillId="0" borderId="42" xfId="8" applyFont="1" applyBorder="1">
      <alignment vertical="center"/>
    </xf>
    <xf numFmtId="49" fontId="21" fillId="0" borderId="0" xfId="8" applyNumberFormat="1" applyFont="1" applyAlignment="1">
      <alignment horizontal="left" vertical="center"/>
    </xf>
    <xf numFmtId="0" fontId="21" fillId="0" borderId="0" xfId="8" applyFont="1" applyAlignment="1">
      <alignment horizontal="left" vertical="center"/>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0" fontId="21" fillId="0" borderId="1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51"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1" fillId="0" borderId="41" xfId="8" applyFont="1" applyBorder="1" applyAlignment="1">
      <alignment horizontal="center" vertical="center"/>
    </xf>
    <xf numFmtId="0" fontId="21" fillId="0" borderId="12" xfId="8" applyFont="1" applyBorder="1" applyAlignment="1">
      <alignment horizontal="center" vertical="center"/>
    </xf>
    <xf numFmtId="0" fontId="21" fillId="0" borderId="51" xfId="8" applyFont="1" applyBorder="1" applyAlignment="1">
      <alignment horizontal="center" vertical="center"/>
    </xf>
    <xf numFmtId="0" fontId="21" fillId="0" borderId="37" xfId="8" applyFont="1" applyBorder="1" applyAlignment="1">
      <alignment horizontal="center" vertical="center"/>
    </xf>
    <xf numFmtId="0" fontId="21" fillId="0" borderId="56" xfId="8" applyFont="1" applyBorder="1" applyAlignment="1">
      <alignment horizontal="center" vertical="center"/>
    </xf>
    <xf numFmtId="0" fontId="21" fillId="0" borderId="40" xfId="8" applyFont="1" applyBorder="1" applyAlignment="1">
      <alignment horizontal="center" vertical="center"/>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51"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6" xfId="8" applyFont="1" applyBorder="1" applyAlignment="1">
      <alignment horizontal="center" vertical="center" wrapText="1"/>
    </xf>
    <xf numFmtId="0" fontId="27" fillId="0" borderId="40" xfId="8" applyFont="1" applyBorder="1" applyAlignment="1">
      <alignment horizontal="center" vertical="center" wrapText="1"/>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51"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6"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8" fillId="0" borderId="31" xfId="8" applyFont="1" applyBorder="1">
      <alignment vertical="center"/>
    </xf>
    <xf numFmtId="0" fontId="28" fillId="0" borderId="42" xfId="8" applyFont="1" applyBorder="1">
      <alignment vertical="center"/>
    </xf>
    <xf numFmtId="178" fontId="21" fillId="0" borderId="32" xfId="8" applyNumberFormat="1" applyFont="1" applyBorder="1" applyAlignment="1">
      <alignment horizontal="right" vertical="center" shrinkToFit="1"/>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0" fontId="21" fillId="0" borderId="7" xfId="8" applyFont="1" applyBorder="1" applyAlignment="1">
      <alignment horizontal="left" vertical="center"/>
    </xf>
    <xf numFmtId="0" fontId="21" fillId="0" borderId="66" xfId="8" applyFont="1" applyBorder="1" applyAlignment="1">
      <alignment horizontal="left" vertical="center"/>
    </xf>
    <xf numFmtId="0" fontId="21" fillId="0" borderId="41" xfId="8" applyFont="1" applyBorder="1" applyAlignment="1">
      <alignment horizontal="center" vertical="center" textRotation="255"/>
    </xf>
    <xf numFmtId="0" fontId="21" fillId="0" borderId="65"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6" xfId="8" applyFont="1" applyBorder="1" applyAlignment="1">
      <alignment horizontal="center" vertical="center" textRotation="255"/>
    </xf>
    <xf numFmtId="0" fontId="21" fillId="0" borderId="40" xfId="8" applyFont="1" applyBorder="1" applyAlignment="1">
      <alignment horizontal="center" vertical="center" textRotation="255"/>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78" xfId="8" applyFont="1" applyBorder="1" applyAlignment="1">
      <alignment horizontal="center" vertical="center"/>
    </xf>
    <xf numFmtId="0" fontId="21" fillId="0" borderId="77" xfId="8" applyFont="1" applyBorder="1" applyAlignment="1">
      <alignment horizontal="center" vertical="center"/>
    </xf>
    <xf numFmtId="0" fontId="21" fillId="0" borderId="53" xfId="8" applyFont="1" applyBorder="1" applyAlignment="1">
      <alignment horizontal="center" vertical="center"/>
    </xf>
    <xf numFmtId="183" fontId="21" fillId="0" borderId="53"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0" fontId="21" fillId="0" borderId="30"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178" fontId="21" fillId="0" borderId="53"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178" fontId="21" fillId="0" borderId="8" xfId="8" applyNumberFormat="1" applyFont="1" applyBorder="1" applyAlignment="1">
      <alignment horizontal="right" vertical="center"/>
    </xf>
    <xf numFmtId="0" fontId="25" fillId="0" borderId="41" xfId="8" applyFont="1" applyBorder="1">
      <alignment vertical="center"/>
    </xf>
    <xf numFmtId="0" fontId="25" fillId="0" borderId="12" xfId="8" applyFont="1" applyBorder="1">
      <alignment vertical="center"/>
    </xf>
    <xf numFmtId="0" fontId="25" fillId="0" borderId="51"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51" xfId="9" applyFont="1" applyBorder="1" applyAlignment="1">
      <alignment horizontal="center" vertical="center" shrinkToFit="1"/>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0" fontId="21" fillId="0" borderId="11" xfId="8" applyFont="1" applyBorder="1" applyAlignment="1">
      <alignment horizontal="center" vertical="center"/>
    </xf>
    <xf numFmtId="0" fontId="21" fillId="0" borderId="24" xfId="8" applyFont="1" applyBorder="1" applyAlignment="1">
      <alignment horizontal="center"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1" fillId="0" borderId="70" xfId="8" applyFont="1" applyBorder="1" applyAlignment="1">
      <alignment horizontal="center"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Font="1" applyBorder="1" applyAlignment="1">
      <alignment horizontal="left" vertical="center"/>
    </xf>
    <xf numFmtId="0" fontId="21" fillId="0" borderId="8" xfId="10" applyFont="1" applyBorder="1" applyAlignment="1">
      <alignment horizontal="left" vertical="center"/>
    </xf>
    <xf numFmtId="0" fontId="21" fillId="0" borderId="9" xfId="10" applyFont="1" applyBorder="1" applyAlignment="1">
      <alignment horizontal="left" vertical="center"/>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4"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4"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31" xfId="8" applyFont="1" applyBorder="1">
      <alignment vertical="center"/>
    </xf>
    <xf numFmtId="0" fontId="25" fillId="0" borderId="42"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9" xfId="8" applyFont="1" applyBorder="1" applyAlignment="1">
      <alignment horizontal="center" vertical="center"/>
    </xf>
    <xf numFmtId="0" fontId="21" fillId="0" borderId="7" xfId="8" applyFont="1" applyBorder="1" applyAlignment="1">
      <alignment horizontal="center" vertical="center"/>
    </xf>
    <xf numFmtId="0" fontId="21" fillId="0" borderId="66" xfId="8" applyFont="1" applyBorder="1" applyAlignment="1">
      <alignment horizontal="center"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0" fontId="21" fillId="0" borderId="14" xfId="8" applyFont="1" applyBorder="1" applyAlignment="1">
      <alignment horizontal="center" vertical="center"/>
    </xf>
    <xf numFmtId="0" fontId="21" fillId="0" borderId="15" xfId="8" applyFont="1" applyBorder="1" applyAlignment="1">
      <alignment horizontal="center" vertical="center"/>
    </xf>
    <xf numFmtId="0" fontId="21" fillId="0" borderId="47" xfId="8" applyFont="1" applyBorder="1" applyAlignment="1">
      <alignment horizontal="center" vertical="center"/>
    </xf>
    <xf numFmtId="0" fontId="21" fillId="0" borderId="38" xfId="8" applyFont="1" applyBorder="1" applyAlignment="1">
      <alignment horizontal="center" vertical="center"/>
    </xf>
    <xf numFmtId="0" fontId="21" fillId="0" borderId="48" xfId="8" applyFont="1" applyBorder="1" applyAlignment="1">
      <alignment horizontal="center" vertical="center"/>
    </xf>
    <xf numFmtId="0" fontId="21" fillId="0" borderId="52" xfId="8" applyFont="1" applyBorder="1" applyAlignment="1">
      <alignment horizontal="center" vertical="center"/>
    </xf>
    <xf numFmtId="0" fontId="21" fillId="0" borderId="71" xfId="8" applyFont="1" applyBorder="1" applyAlignment="1">
      <alignment horizontal="center" vertical="center"/>
    </xf>
    <xf numFmtId="0" fontId="21" fillId="0" borderId="16" xfId="8" applyFont="1" applyBorder="1" applyAlignment="1">
      <alignment horizontal="center" vertical="center"/>
    </xf>
    <xf numFmtId="0" fontId="21" fillId="0" borderId="65" xfId="8" applyFont="1" applyBorder="1" applyAlignment="1">
      <alignment horizontal="center" vertical="center"/>
    </xf>
    <xf numFmtId="0" fontId="21" fillId="0" borderId="49"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5" xfId="8" applyNumberFormat="1" applyFont="1" applyBorder="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68" xfId="8" applyFont="1" applyBorder="1" applyAlignment="1">
      <alignment horizontal="center" vertical="center"/>
    </xf>
    <xf numFmtId="0" fontId="21" fillId="0" borderId="50" xfId="8" applyFont="1" applyBorder="1" applyAlignment="1">
      <alignment horizontal="center" vertical="center"/>
    </xf>
    <xf numFmtId="0" fontId="21" fillId="0" borderId="64" xfId="8" applyFont="1" applyBorder="1" applyAlignment="1">
      <alignment horizontal="center" vertical="center"/>
    </xf>
    <xf numFmtId="0" fontId="21" fillId="0" borderId="10" xfId="8" applyFont="1" applyBorder="1" applyAlignment="1">
      <alignment horizontal="center" vertical="center"/>
    </xf>
    <xf numFmtId="0" fontId="21" fillId="0" borderId="69" xfId="8" applyFont="1" applyBorder="1" applyAlignment="1">
      <alignment horizontal="center" vertical="center"/>
    </xf>
    <xf numFmtId="0" fontId="21" fillId="0" borderId="67" xfId="8" applyFont="1" applyBorder="1" applyAlignment="1">
      <alignment horizontal="center" vertical="center"/>
    </xf>
    <xf numFmtId="0" fontId="21" fillId="0" borderId="3" xfId="8" applyFont="1" applyBorder="1" applyAlignment="1">
      <alignment horizontal="center" vertical="center"/>
    </xf>
    <xf numFmtId="0" fontId="21" fillId="0" borderId="37" xfId="11" applyFont="1" applyBorder="1">
      <alignment vertical="center"/>
    </xf>
    <xf numFmtId="0" fontId="21" fillId="0" borderId="56" xfId="11" applyFont="1" applyBorder="1">
      <alignment vertical="center"/>
    </xf>
    <xf numFmtId="0" fontId="21" fillId="0" borderId="40" xfId="11" applyFont="1" applyBorder="1">
      <alignment vertical="center"/>
    </xf>
    <xf numFmtId="178" fontId="21" fillId="0" borderId="37" xfId="11" applyNumberFormat="1" applyFont="1" applyBorder="1" applyAlignment="1">
      <alignment horizontal="right" vertical="center" shrinkToFit="1"/>
    </xf>
    <xf numFmtId="0" fontId="2" fillId="0" borderId="56" xfId="11" applyBorder="1" applyAlignment="1">
      <alignment horizontal="right" vertical="center" shrinkToFit="1"/>
    </xf>
    <xf numFmtId="0" fontId="2" fillId="0" borderId="89" xfId="11" applyBorder="1" applyAlignment="1">
      <alignment horizontal="right" vertical="center" shrinkToFit="1"/>
    </xf>
    <xf numFmtId="181" fontId="21" fillId="0" borderId="91" xfId="11" applyNumberFormat="1" applyFont="1" applyBorder="1" applyAlignment="1">
      <alignment horizontal="right" vertical="center" shrinkToFit="1"/>
    </xf>
    <xf numFmtId="181" fontId="2" fillId="0" borderId="56" xfId="11" applyNumberFormat="1" applyBorder="1" applyAlignment="1">
      <alignment horizontal="right" vertical="center" shrinkToFit="1"/>
    </xf>
    <xf numFmtId="181" fontId="2" fillId="0" borderId="89" xfId="11" applyNumberFormat="1" applyBorder="1" applyAlignment="1">
      <alignment horizontal="right" vertical="center" shrinkToFit="1"/>
    </xf>
    <xf numFmtId="178" fontId="21" fillId="0" borderId="91" xfId="11" applyNumberFormat="1" applyFont="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6"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6"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65" xfId="11" applyFont="1" applyBorder="1">
      <alignment vertical="center"/>
    </xf>
    <xf numFmtId="0" fontId="21" fillId="0" borderId="0" xfId="11" applyFont="1">
      <alignment vertical="center"/>
    </xf>
    <xf numFmtId="0" fontId="21" fillId="0" borderId="38" xfId="11" applyFont="1" applyBorder="1">
      <alignment vertical="center"/>
    </xf>
    <xf numFmtId="178" fontId="21" fillId="0" borderId="65" xfId="11" applyNumberFormat="1" applyFont="1" applyBorder="1" applyAlignment="1">
      <alignment horizontal="right" vertical="center" shrinkToFit="1"/>
    </xf>
    <xf numFmtId="178" fontId="21" fillId="0" borderId="0" xfId="11" applyNumberFormat="1" applyFont="1" applyAlignment="1">
      <alignment horizontal="right" vertical="center" shrinkToFit="1"/>
    </xf>
    <xf numFmtId="178" fontId="21" fillId="0" borderId="85" xfId="11" applyNumberFormat="1" applyFont="1" applyBorder="1" applyAlignment="1">
      <alignment horizontal="right" vertical="center" shrinkToFit="1"/>
    </xf>
    <xf numFmtId="181" fontId="21" fillId="0" borderId="88" xfId="11" applyNumberFormat="1" applyFont="1" applyBorder="1" applyAlignment="1">
      <alignment horizontal="right" vertical="center" shrinkToFit="1"/>
    </xf>
    <xf numFmtId="181" fontId="21" fillId="0" borderId="0" xfId="11" applyNumberFormat="1" applyFont="1" applyAlignment="1">
      <alignment horizontal="right" vertical="center" shrinkToFit="1"/>
    </xf>
    <xf numFmtId="181" fontId="21" fillId="0" borderId="85" xfId="11" applyNumberFormat="1" applyFont="1" applyBorder="1" applyAlignment="1">
      <alignment horizontal="right" vertical="center" shrinkToFit="1"/>
    </xf>
    <xf numFmtId="178" fontId="21" fillId="0" borderId="88" xfId="11" applyNumberFormat="1" applyFont="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Alignment="1">
      <alignment horizontal="right" vertical="center" shrinkToFit="1"/>
    </xf>
    <xf numFmtId="0" fontId="21" fillId="5" borderId="38" xfId="11" applyFont="1" applyFill="1" applyBorder="1" applyAlignment="1">
      <alignment horizontal="right" vertical="center" shrinkToFit="1"/>
    </xf>
    <xf numFmtId="0" fontId="2" fillId="0" borderId="0" xfId="11" applyAlignment="1">
      <alignment horizontal="right" vertical="center" shrinkToFit="1"/>
    </xf>
    <xf numFmtId="0" fontId="2" fillId="0" borderId="85" xfId="11" applyBorder="1" applyAlignment="1">
      <alignment horizontal="right" vertical="center" shrinkToFit="1"/>
    </xf>
    <xf numFmtId="181" fontId="2" fillId="0" borderId="0" xfId="11" applyNumberFormat="1" applyAlignment="1">
      <alignment horizontal="right" vertical="center" shrinkToFit="1"/>
    </xf>
    <xf numFmtId="181" fontId="2" fillId="0" borderId="85" xfId="11" applyNumberFormat="1" applyBorder="1" applyAlignment="1">
      <alignment horizontal="right" vertical="center" shrinkToFit="1"/>
    </xf>
    <xf numFmtId="0" fontId="25" fillId="0" borderId="0" xfId="11" applyFont="1">
      <alignment vertical="center"/>
    </xf>
    <xf numFmtId="0" fontId="25" fillId="0" borderId="38" xfId="11" applyFont="1" applyBorder="1">
      <alignment vertical="center"/>
    </xf>
    <xf numFmtId="0" fontId="21" fillId="0" borderId="41" xfId="11" applyFont="1" applyBorder="1" applyAlignment="1">
      <alignment horizontal="center" vertical="center" textRotation="255"/>
    </xf>
    <xf numFmtId="0" fontId="21" fillId="0" borderId="51" xfId="11" applyFont="1" applyBorder="1" applyAlignment="1">
      <alignment horizontal="center" vertical="center" textRotation="255"/>
    </xf>
    <xf numFmtId="0" fontId="21" fillId="0" borderId="65"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178" fontId="21" fillId="0" borderId="56" xfId="11" applyNumberFormat="1" applyFont="1" applyBorder="1" applyAlignment="1">
      <alignment horizontal="right" vertical="center" shrinkToFit="1"/>
    </xf>
    <xf numFmtId="178" fontId="21" fillId="0" borderId="40" xfId="11" applyNumberFormat="1" applyFont="1" applyBorder="1" applyAlignment="1">
      <alignment horizontal="right" vertical="center" shrinkToFit="1"/>
    </xf>
    <xf numFmtId="181" fontId="2" fillId="0" borderId="38" xfId="11" applyNumberFormat="1" applyBorder="1" applyAlignment="1">
      <alignment horizontal="right" vertical="center" shrinkToFit="1"/>
    </xf>
    <xf numFmtId="178" fontId="21" fillId="0" borderId="89" xfId="11" applyNumberFormat="1" applyFont="1" applyBorder="1" applyAlignment="1">
      <alignment horizontal="right" vertical="center" shrinkToFit="1"/>
    </xf>
    <xf numFmtId="181" fontId="21" fillId="0" borderId="90" xfId="11" applyNumberFormat="1" applyFont="1" applyBorder="1" applyAlignment="1">
      <alignment horizontal="right" vertical="center" shrinkToFit="1"/>
    </xf>
    <xf numFmtId="178" fontId="21" fillId="0" borderId="90" xfId="11" applyNumberFormat="1" applyFont="1" applyBorder="1" applyAlignment="1">
      <alignment horizontal="right" vertical="center" shrinkToFit="1"/>
    </xf>
    <xf numFmtId="181" fontId="21" fillId="0" borderId="56" xfId="11" applyNumberFormat="1" applyFont="1" applyBorder="1" applyAlignment="1">
      <alignment horizontal="right" vertical="center" shrinkToFit="1"/>
    </xf>
    <xf numFmtId="181" fontId="21" fillId="0" borderId="40" xfId="11" applyNumberFormat="1" applyFont="1" applyBorder="1" applyAlignment="1">
      <alignment horizontal="right" vertical="center" shrinkToFit="1"/>
    </xf>
    <xf numFmtId="0" fontId="21" fillId="0" borderId="65" xfId="11" applyFont="1" applyBorder="1" applyAlignment="1">
      <alignment horizontal="left" vertical="center"/>
    </xf>
    <xf numFmtId="0" fontId="21" fillId="0" borderId="0" xfId="11" applyFont="1" applyAlignment="1">
      <alignment horizontal="left" vertical="center"/>
    </xf>
    <xf numFmtId="0" fontId="21" fillId="0" borderId="38" xfId="11" applyFont="1" applyBorder="1" applyAlignment="1">
      <alignment horizontal="left" vertical="center"/>
    </xf>
    <xf numFmtId="0" fontId="2" fillId="0" borderId="38" xfId="11" applyBorder="1" applyAlignment="1">
      <alignment horizontal="right" vertical="center" shrinkToFit="1"/>
    </xf>
    <xf numFmtId="178" fontId="21" fillId="0" borderId="38" xfId="11" applyNumberFormat="1" applyFont="1" applyBorder="1" applyAlignment="1">
      <alignment horizontal="right" vertical="center" shrinkToFit="1"/>
    </xf>
    <xf numFmtId="181" fontId="21" fillId="0" borderId="86" xfId="11" applyNumberFormat="1" applyFont="1" applyBorder="1" applyAlignment="1">
      <alignment horizontal="right" vertical="center" shrinkToFit="1"/>
    </xf>
    <xf numFmtId="178" fontId="21" fillId="0" borderId="86" xfId="11" applyNumberFormat="1" applyFont="1" applyBorder="1" applyAlignment="1">
      <alignment horizontal="right" vertical="center" shrinkToFit="1"/>
    </xf>
    <xf numFmtId="181" fontId="21" fillId="0" borderId="38" xfId="11" applyNumberFormat="1" applyFont="1" applyBorder="1" applyAlignment="1">
      <alignment horizontal="right" vertical="center" shrinkToFit="1"/>
    </xf>
    <xf numFmtId="0" fontId="21" fillId="0" borderId="65" xfId="11" applyFont="1" applyBorder="1" applyAlignment="1">
      <alignment horizontal="center" vertical="center" wrapText="1"/>
    </xf>
    <xf numFmtId="0" fontId="21" fillId="0" borderId="0" xfId="11" applyFont="1" applyAlignment="1">
      <alignment horizontal="center" vertical="center" wrapText="1"/>
    </xf>
    <xf numFmtId="0" fontId="21" fillId="0" borderId="37" xfId="11" applyFont="1" applyBorder="1" applyAlignment="1">
      <alignment horizontal="center" vertical="center" wrapText="1"/>
    </xf>
    <xf numFmtId="0" fontId="21" fillId="0" borderId="56" xfId="11" applyFont="1" applyBorder="1" applyAlignment="1">
      <alignment horizontal="center" vertical="center" wrapText="1"/>
    </xf>
    <xf numFmtId="0" fontId="21" fillId="0" borderId="37" xfId="11" applyFont="1" applyBorder="1" applyAlignment="1">
      <alignment horizontal="left" vertical="center"/>
    </xf>
    <xf numFmtId="0" fontId="21" fillId="0" borderId="56" xfId="11" applyFont="1" applyBorder="1" applyAlignment="1">
      <alignment horizontal="left" vertical="center"/>
    </xf>
    <xf numFmtId="0" fontId="21" fillId="0" borderId="40" xfId="11" applyFont="1" applyBorder="1" applyAlignment="1">
      <alignment horizontal="left" vertical="center"/>
    </xf>
    <xf numFmtId="0" fontId="2" fillId="0" borderId="40" xfId="11" applyBorder="1" applyAlignment="1">
      <alignment horizontal="right" vertical="center" shrinkToFit="1"/>
    </xf>
    <xf numFmtId="0" fontId="21" fillId="0" borderId="41" xfId="11" applyFont="1" applyBorder="1" applyAlignment="1">
      <alignment horizontal="left" vertical="center"/>
    </xf>
    <xf numFmtId="0" fontId="21" fillId="0" borderId="12" xfId="11" applyFont="1" applyBorder="1" applyAlignment="1">
      <alignment horizontal="left" vertical="center"/>
    </xf>
    <xf numFmtId="0" fontId="21" fillId="0" borderId="51" xfId="11" applyFont="1" applyBorder="1" applyAlignment="1">
      <alignment horizontal="lef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21" fillId="0" borderId="41" xfId="11" applyNumberFormat="1" applyFont="1" applyBorder="1" applyAlignment="1">
      <alignment horizontal="right" vertical="center" shrinkToFit="1"/>
    </xf>
    <xf numFmtId="178" fontId="21" fillId="0" borderId="12" xfId="11" applyNumberFormat="1" applyFont="1" applyBorder="1" applyAlignment="1">
      <alignment horizontal="right" vertical="center" shrinkToFit="1"/>
    </xf>
    <xf numFmtId="178" fontId="21" fillId="0" borderId="51" xfId="11" applyNumberFormat="1" applyFont="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51" xfId="11" applyFont="1" applyBorder="1">
      <alignment vertical="center"/>
    </xf>
    <xf numFmtId="181" fontId="21" fillId="0" borderId="37" xfId="11" applyNumberFormat="1" applyFont="1" applyBorder="1" applyAlignment="1">
      <alignment horizontal="right" vertical="center" shrinkToFit="1"/>
    </xf>
    <xf numFmtId="181" fontId="21" fillId="0" borderId="41" xfId="11" applyNumberFormat="1" applyFont="1" applyBorder="1" applyAlignment="1">
      <alignment horizontal="right" vertical="center" shrinkToFit="1"/>
    </xf>
    <xf numFmtId="0" fontId="2" fillId="0" borderId="12" xfId="11" applyBorder="1" applyAlignment="1">
      <alignment horizontal="right" vertical="center" shrinkToFit="1"/>
    </xf>
    <xf numFmtId="181" fontId="21" fillId="0" borderId="12" xfId="11" applyNumberFormat="1" applyFont="1" applyBorder="1" applyAlignment="1">
      <alignment horizontal="right" vertical="center" shrinkToFit="1"/>
    </xf>
    <xf numFmtId="0" fontId="2" fillId="0" borderId="51" xfId="11" applyBorder="1" applyAlignment="1">
      <alignment horizontal="right" vertical="center" shrinkToFit="1"/>
    </xf>
    <xf numFmtId="181" fontId="21" fillId="0" borderId="65" xfId="11" applyNumberFormat="1" applyFont="1" applyBorder="1" applyAlignment="1">
      <alignment horizontal="right" vertical="center" shrinkToFit="1"/>
    </xf>
    <xf numFmtId="0" fontId="27" fillId="0" borderId="65" xfId="11" applyFont="1" applyBorder="1">
      <alignment vertical="center"/>
    </xf>
    <xf numFmtId="0" fontId="27" fillId="0" borderId="0" xfId="11" applyFont="1">
      <alignment vertical="center"/>
    </xf>
    <xf numFmtId="0" fontId="27" fillId="0" borderId="3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Alignment="1">
      <alignment vertical="center" textRotation="255"/>
    </xf>
    <xf numFmtId="0" fontId="21" fillId="0" borderId="56" xfId="11" applyFont="1" applyBorder="1" applyAlignment="1">
      <alignment vertical="center" textRotation="255"/>
    </xf>
    <xf numFmtId="0" fontId="17" fillId="0" borderId="0" xfId="6" applyAlignment="1">
      <alignment vertical="center"/>
    </xf>
    <xf numFmtId="0" fontId="17" fillId="0" borderId="38" xfId="6" applyBorder="1" applyAlignment="1">
      <alignment vertical="center"/>
    </xf>
    <xf numFmtId="178" fontId="21" fillId="0" borderId="87" xfId="11" applyNumberFormat="1" applyFont="1" applyBorder="1" applyAlignment="1">
      <alignment horizontal="right" vertical="center" shrinkToFit="1"/>
    </xf>
    <xf numFmtId="178" fontId="21" fillId="0" borderId="84" xfId="11" applyNumberFormat="1" applyFont="1" applyBorder="1" applyAlignment="1">
      <alignment horizontal="right" vertical="center" shrinkToFit="1"/>
    </xf>
    <xf numFmtId="178" fontId="21" fillId="0" borderId="82" xfId="11" applyNumberFormat="1" applyFont="1" applyBorder="1" applyAlignment="1">
      <alignment horizontal="right" vertical="center" shrinkToFit="1"/>
    </xf>
    <xf numFmtId="181" fontId="21" fillId="0" borderId="84" xfId="11" applyNumberFormat="1" applyFont="1" applyBorder="1" applyAlignment="1">
      <alignment horizontal="right" vertical="center" shrinkToFit="1"/>
    </xf>
    <xf numFmtId="181" fontId="21" fillId="0" borderId="51" xfId="11" applyNumberFormat="1" applyFont="1" applyBorder="1" applyAlignment="1">
      <alignment horizontal="right" vertical="center" shrinkToFit="1"/>
    </xf>
    <xf numFmtId="181" fontId="21" fillId="0" borderId="82" xfId="11" applyNumberFormat="1" applyFont="1" applyBorder="1" applyAlignment="1">
      <alignment horizontal="right" vertical="center" shrinkToFit="1"/>
    </xf>
    <xf numFmtId="178" fontId="21" fillId="0" borderId="65" xfId="11" applyNumberFormat="1" applyFont="1" applyBorder="1" applyAlignment="1">
      <alignment horizontal="right" vertical="center"/>
    </xf>
    <xf numFmtId="178" fontId="21" fillId="0" borderId="0" xfId="11" applyNumberFormat="1" applyFont="1" applyAlignment="1">
      <alignment horizontal="right" vertical="center"/>
    </xf>
    <xf numFmtId="178" fontId="21" fillId="0" borderId="85" xfId="11" applyNumberFormat="1" applyFont="1" applyBorder="1" applyAlignment="1">
      <alignment horizontal="right" vertical="center"/>
    </xf>
    <xf numFmtId="181" fontId="21" fillId="0" borderId="86" xfId="11" applyNumberFormat="1" applyFont="1" applyBorder="1" applyAlignment="1">
      <alignment horizontal="right" vertical="center"/>
    </xf>
    <xf numFmtId="178" fontId="21" fillId="0" borderId="88" xfId="11" applyNumberFormat="1" applyFont="1" applyBorder="1" applyAlignment="1">
      <alignment horizontal="right" vertical="center"/>
    </xf>
    <xf numFmtId="0" fontId="27" fillId="0" borderId="39" xfId="11" applyFont="1" applyBorder="1" applyAlignment="1">
      <alignment horizontal="center" vertical="center"/>
    </xf>
    <xf numFmtId="0" fontId="27" fillId="0" borderId="31" xfId="11" applyFont="1" applyBorder="1" applyAlignment="1">
      <alignment horizontal="center" vertical="center"/>
    </xf>
    <xf numFmtId="0" fontId="27" fillId="0" borderId="42" xfId="11" applyFont="1" applyBorder="1" applyAlignment="1">
      <alignment horizontal="center" vertical="center"/>
    </xf>
    <xf numFmtId="178" fontId="21" fillId="0" borderId="38" xfId="11" applyNumberFormat="1" applyFont="1" applyBorder="1" applyAlignment="1">
      <alignment horizontal="right" vertical="center"/>
    </xf>
    <xf numFmtId="181" fontId="21" fillId="0" borderId="83" xfId="11" applyNumberFormat="1" applyFont="1" applyBorder="1" applyAlignment="1">
      <alignment horizontal="right" vertical="center" shrinkToFit="1"/>
    </xf>
    <xf numFmtId="178" fontId="21" fillId="0" borderId="83" xfId="11" applyNumberFormat="1" applyFont="1" applyBorder="1" applyAlignment="1">
      <alignment horizontal="right" vertical="center" shrinkToFit="1"/>
    </xf>
    <xf numFmtId="49" fontId="24" fillId="0" borderId="1" xfId="11" applyNumberFormat="1" applyFont="1" applyBorder="1" applyAlignment="1">
      <alignment horizontal="center" vertical="center"/>
    </xf>
    <xf numFmtId="49" fontId="24" fillId="0" borderId="2" xfId="11" applyNumberFormat="1" applyFont="1" applyBorder="1" applyAlignment="1">
      <alignment horizontal="center" vertical="center"/>
    </xf>
    <xf numFmtId="49" fontId="24" fillId="0" borderId="3" xfId="11" applyNumberFormat="1" applyFont="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0" fontId="35" fillId="6" borderId="75" xfId="12" applyFont="1" applyFill="1" applyBorder="1">
      <alignment vertical="center"/>
    </xf>
    <xf numFmtId="0" fontId="35" fillId="6" borderId="70"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51"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0" fontId="35" fillId="6" borderId="7"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88" fontId="35" fillId="6" borderId="65"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6" xfId="12" applyFont="1" applyFill="1" applyBorder="1" applyAlignment="1">
      <alignment horizontal="left" vertical="center"/>
    </xf>
    <xf numFmtId="0" fontId="35" fillId="6" borderId="56" xfId="12" applyFont="1" applyFill="1" applyBorder="1" applyAlignment="1">
      <alignment horizontal="right" vertical="center" wrapText="1"/>
    </xf>
    <xf numFmtId="0" fontId="35" fillId="6" borderId="56" xfId="12" applyFont="1" applyFill="1" applyBorder="1" applyAlignment="1">
      <alignment horizontal="right" vertical="center"/>
    </xf>
    <xf numFmtId="0" fontId="35" fillId="6" borderId="40" xfId="12" applyFont="1" applyFill="1" applyBorder="1" applyAlignment="1">
      <alignment horizontal="right" vertical="center"/>
    </xf>
    <xf numFmtId="177" fontId="35" fillId="6" borderId="37" xfId="14" applyNumberFormat="1" applyFont="1" applyFill="1" applyBorder="1" applyAlignment="1">
      <alignment horizontal="right" vertical="center" shrinkToFit="1"/>
    </xf>
    <xf numFmtId="177" fontId="35" fillId="6" borderId="56"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6" fontId="35" fillId="6" borderId="65"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77" fontId="35" fillId="6" borderId="65"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2"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51"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0" fontId="35" fillId="6" borderId="11" xfId="12" applyFont="1" applyFill="1" applyBorder="1">
      <alignment vertical="center"/>
    </xf>
    <xf numFmtId="0" fontId="35" fillId="6" borderId="12" xfId="12" applyFont="1" applyFill="1" applyBorder="1">
      <alignment vertical="center"/>
    </xf>
    <xf numFmtId="0" fontId="35" fillId="6" borderId="51" xfId="12" applyFont="1" applyFill="1" applyBorder="1">
      <alignment vertical="center"/>
    </xf>
    <xf numFmtId="176" fontId="35" fillId="6" borderId="51" xfId="14" applyNumberFormat="1" applyFont="1" applyFill="1" applyBorder="1" applyAlignment="1">
      <alignment horizontal="right" vertical="center" shrinkToFit="1"/>
    </xf>
    <xf numFmtId="0" fontId="35" fillId="6" borderId="45"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26" xfId="12" applyFont="1" applyFill="1" applyBorder="1" applyAlignment="1">
      <alignment horizontal="center" vertical="center"/>
    </xf>
    <xf numFmtId="0" fontId="35" fillId="6" borderId="65"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0" fontId="35" fillId="6" borderId="11" xfId="12" applyFont="1" applyFill="1" applyBorder="1" applyAlignment="1">
      <alignment horizontal="center" vertical="center" textRotation="255" wrapText="1"/>
    </xf>
    <xf numFmtId="0" fontId="35" fillId="6" borderId="51"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87" fontId="35" fillId="6" borderId="129"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0" fontId="35" fillId="6" borderId="65"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37" xfId="12" applyFont="1" applyFill="1" applyBorder="1">
      <alignment vertical="center"/>
    </xf>
    <xf numFmtId="0" fontId="35" fillId="6" borderId="56" xfId="12" applyFont="1" applyFill="1" applyBorder="1">
      <alignment vertical="center"/>
    </xf>
    <xf numFmtId="0" fontId="35" fillId="6" borderId="40" xfId="12" applyFont="1" applyFill="1" applyBorder="1">
      <alignment vertical="center"/>
    </xf>
    <xf numFmtId="0" fontId="35" fillId="6" borderId="81" xfId="12" applyFont="1" applyFill="1" applyBorder="1" applyAlignment="1">
      <alignment horizontal="center" vertical="center"/>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63" xfId="14" applyNumberFormat="1" applyFont="1" applyFill="1" applyBorder="1" applyAlignment="1">
      <alignment horizontal="right" vertical="center" shrinkToFit="1"/>
    </xf>
    <xf numFmtId="187" fontId="35" fillId="6" borderId="50"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6"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51"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65"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wrapText="1"/>
    </xf>
    <xf numFmtId="0" fontId="35" fillId="6" borderId="65" xfId="12" applyFont="1" applyFill="1" applyBorder="1" applyAlignment="1">
      <alignment horizontal="center" vertical="center" wrapText="1"/>
    </xf>
    <xf numFmtId="0" fontId="35" fillId="6" borderId="56"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51" xfId="14" applyFont="1" applyFill="1" applyBorder="1" applyAlignment="1">
      <alignment horizontal="left" vertical="center" shrinkToFit="1"/>
    </xf>
    <xf numFmtId="187" fontId="35" fillId="6" borderId="87" xfId="14" applyNumberFormat="1" applyFont="1" applyFill="1" applyBorder="1" applyAlignment="1">
      <alignment horizontal="right" vertical="center" shrinkToFit="1"/>
    </xf>
    <xf numFmtId="187" fontId="35" fillId="6" borderId="48" xfId="14" applyNumberFormat="1" applyFont="1" applyFill="1" applyBorder="1" applyAlignment="1">
      <alignment horizontal="right" vertical="center" shrinkToFit="1"/>
    </xf>
    <xf numFmtId="0" fontId="35" fillId="6" borderId="31" xfId="12" applyFont="1" applyFill="1" applyBorder="1" applyAlignment="1">
      <alignment horizontal="center" vertical="center" wrapText="1"/>
    </xf>
    <xf numFmtId="0" fontId="37" fillId="6" borderId="42" xfId="12" applyFont="1" applyFill="1" applyBorder="1" applyAlignment="1">
      <alignment horizontal="center" vertical="center"/>
    </xf>
    <xf numFmtId="177" fontId="35" fillId="6" borderId="161"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51"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6" xfId="12" applyFont="1" applyFill="1" applyBorder="1" applyAlignment="1">
      <alignment horizontal="center" vertical="top" wrapText="1"/>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30"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9" xfId="12" applyFont="1" applyFill="1" applyBorder="1" applyAlignment="1">
      <alignment horizontal="center" vertical="center"/>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0" fontId="2" fillId="6" borderId="65" xfId="12" applyFont="1" applyFill="1" applyBorder="1" applyAlignment="1">
      <alignment vertical="center" shrinkToFit="1"/>
    </xf>
    <xf numFmtId="0" fontId="2" fillId="6" borderId="0" xfId="12" applyFont="1" applyFill="1" applyAlignment="1">
      <alignment vertical="center" shrinkToFit="1"/>
    </xf>
    <xf numFmtId="0" fontId="2" fillId="6" borderId="38" xfId="12" applyFont="1" applyFill="1" applyBorder="1" applyAlignment="1">
      <alignment vertical="center" shrinkToFit="1"/>
    </xf>
    <xf numFmtId="0" fontId="35" fillId="6" borderId="11" xfId="12" applyFont="1" applyFill="1" applyBorder="1" applyAlignment="1">
      <alignment horizontal="center" vertical="center" textRotation="255" shrinkToFit="1"/>
    </xf>
    <xf numFmtId="0" fontId="35" fillId="6" borderId="51"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5"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0" fontId="35" fillId="6" borderId="38" xfId="12" applyFont="1" applyFill="1" applyBorder="1" applyAlignment="1">
      <alignment horizontal="left" vertical="center"/>
    </xf>
    <xf numFmtId="0" fontId="35" fillId="6" borderId="41" xfId="12" applyFont="1" applyFill="1" applyBorder="1" applyAlignment="1">
      <alignment horizontal="center" vertical="center" textRotation="255" wrapText="1"/>
    </xf>
    <xf numFmtId="0" fontId="35" fillId="6" borderId="65"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32" xfId="12" applyFont="1" applyFill="1" applyBorder="1" applyAlignment="1">
      <alignment horizontal="center" vertical="center"/>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6" xfId="12" applyFont="1" applyFill="1" applyBorder="1" applyAlignment="1">
      <alignment horizontal="center" vertical="top"/>
    </xf>
    <xf numFmtId="0" fontId="35" fillId="6" borderId="34" xfId="12" applyFont="1" applyFill="1" applyBorder="1" applyAlignment="1">
      <alignment horizontal="center" vertical="center"/>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6" xfId="12" applyFont="1" applyFill="1" applyBorder="1" applyAlignment="1">
      <alignment horizontal="center" vertical="center"/>
    </xf>
    <xf numFmtId="0" fontId="35" fillId="6" borderId="67" xfId="12" applyFont="1" applyFill="1" applyBorder="1" applyAlignment="1">
      <alignment horizontal="center" vertical="center"/>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30" xfId="12" applyNumberFormat="1" applyFont="1" applyFill="1" applyBorder="1" applyAlignment="1" applyProtection="1">
      <alignment horizontal="right" vertical="center" shrinkToFit="1"/>
      <protection locked="0"/>
    </xf>
    <xf numFmtId="177" fontId="35" fillId="8" borderId="18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0" borderId="117" xfId="12" applyFont="1" applyBorder="1" applyAlignment="1" applyProtection="1">
      <alignment horizontal="left" vertical="center" shrinkToFit="1"/>
      <protection locked="0"/>
    </xf>
    <xf numFmtId="0" fontId="35" fillId="0" borderId="119" xfId="12"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9" xfId="15"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4"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4"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8" borderId="129" xfId="12" applyNumberFormat="1" applyFont="1" applyFill="1" applyBorder="1" applyAlignment="1" applyProtection="1">
      <alignment horizontal="right" vertical="center" shrinkToFi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lignment horizontal="left" vertical="center"/>
    </xf>
    <xf numFmtId="0" fontId="35" fillId="6" borderId="8" xfId="12" applyFont="1" applyFill="1" applyBorder="1" applyAlignment="1">
      <alignment horizontal="left" vertical="center"/>
    </xf>
    <xf numFmtId="177" fontId="35" fillId="8" borderId="129" xfId="15" applyNumberFormat="1" applyFont="1" applyFill="1" applyBorder="1" applyAlignment="1" applyProtection="1">
      <alignment horizontal="right" vertical="center" shrinkToFit="1"/>
      <protection locked="0"/>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4"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0" fontId="33" fillId="6" borderId="0" xfId="12" applyFont="1" applyFill="1">
      <alignment vertical="center"/>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110" xfId="15" applyFont="1" applyBorder="1" applyAlignment="1" applyProtection="1">
      <alignment horizontal="left" vertical="center" shrinkToFit="1"/>
      <protection locked="0"/>
    </xf>
    <xf numFmtId="177" fontId="35" fillId="0" borderId="103" xfId="12" applyNumberFormat="1" applyFont="1" applyBorder="1" applyAlignment="1" applyProtection="1">
      <alignment horizontal="right" vertical="center" shrinkToFit="1"/>
      <protection locked="0"/>
    </xf>
    <xf numFmtId="177" fontId="35" fillId="0" borderId="99" xfId="12" applyNumberFormat="1" applyFont="1" applyBorder="1" applyAlignment="1" applyProtection="1">
      <alignment horizontal="right" vertical="center" shrinkToFit="1"/>
      <protection locked="0"/>
    </xf>
    <xf numFmtId="177" fontId="35" fillId="0" borderId="107" xfId="12" applyNumberFormat="1" applyFont="1" applyBorder="1" applyAlignment="1" applyProtection="1">
      <alignment horizontal="right" vertical="center" shrinkToFit="1"/>
      <protection locked="0"/>
    </xf>
    <xf numFmtId="0" fontId="35" fillId="0" borderId="103"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10" xfId="12" applyFont="1" applyBorder="1" applyAlignment="1" applyProtection="1">
      <alignment horizontal="left" vertical="center" shrinkToFit="1"/>
      <protection locked="0"/>
    </xf>
    <xf numFmtId="177" fontId="35" fillId="0" borderId="98" xfId="12" applyNumberFormat="1" applyFont="1" applyBorder="1" applyAlignment="1" applyProtection="1">
      <alignment horizontal="righ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0" fontId="35" fillId="0" borderId="98"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8" fontId="18" fillId="0" borderId="15" xfId="18" applyNumberFormat="1" applyFont="1" applyBorder="1" applyAlignment="1">
      <alignment horizontal="center" vertical="center" wrapText="1"/>
    </xf>
    <xf numFmtId="178" fontId="18" fillId="0" borderId="50"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4" fillId="0" borderId="12" xfId="16" applyNumberFormat="1" applyFont="1" applyFill="1" applyBorder="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47" xfId="3" applyFont="1" applyBorder="1" applyAlignment="1">
      <alignment horizontal="center" vertical="center" wrapText="1"/>
    </xf>
    <xf numFmtId="0" fontId="9" fillId="0" borderId="4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11" fillId="0" borderId="45" xfId="3" applyFont="1" applyBorder="1">
      <alignment vertical="center"/>
    </xf>
    <xf numFmtId="0" fontId="11" fillId="0" borderId="25" xfId="3" applyFont="1" applyBorder="1">
      <alignment vertical="center"/>
    </xf>
    <xf numFmtId="0" fontId="11" fillId="0" borderId="46" xfId="3" applyFont="1" applyBorder="1">
      <alignment vertical="center"/>
    </xf>
    <xf numFmtId="0" fontId="9" fillId="0" borderId="39" xfId="3" applyFont="1" applyBorder="1">
      <alignment vertical="center"/>
    </xf>
    <xf numFmtId="0" fontId="9" fillId="0" borderId="31" xfId="3" applyFont="1" applyBorder="1">
      <alignment vertical="center"/>
    </xf>
    <xf numFmtId="0" fontId="9" fillId="0" borderId="32"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51"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cellXfs>
  <cellStyles count="29">
    <cellStyle name="桁区切り 2" xfId="21" xr:uid="{00000000-0005-0000-0000-000000000000}"/>
    <cellStyle name="桁区切り 3" xfId="23" xr:uid="{00000000-0005-0000-0000-000001000000}"/>
    <cellStyle name="通貨 2" xfId="24" xr:uid="{00000000-0005-0000-0000-000002000000}"/>
    <cellStyle name="通貨 2 2" xfId="25" xr:uid="{00000000-0005-0000-0000-000003000000}"/>
    <cellStyle name="通貨 2 3" xfId="26" xr:uid="{00000000-0005-0000-0000-000004000000}"/>
    <cellStyle name="標準" xfId="0" builtinId="0"/>
    <cellStyle name="標準 2" xfId="6" xr:uid="{00000000-0005-0000-0000-000006000000}"/>
    <cellStyle name="標準 2 2" xfId="7" xr:uid="{00000000-0005-0000-0000-000007000000}"/>
    <cellStyle name="標準 2 3" xfId="10" xr:uid="{00000000-0005-0000-0000-000008000000}"/>
    <cellStyle name="標準 3" xfId="11" xr:uid="{00000000-0005-0000-0000-000009000000}"/>
    <cellStyle name="標準 3 2" xfId="22" xr:uid="{00000000-0005-0000-0000-00000A000000}"/>
    <cellStyle name="標準 4" xfId="5" xr:uid="{00000000-0005-0000-0000-00000B000000}"/>
    <cellStyle name="標準 4_APAHO401600" xfId="1" xr:uid="{00000000-0005-0000-0000-00000C000000}"/>
    <cellStyle name="標準 4_APAHO4019001" xfId="4" xr:uid="{00000000-0005-0000-0000-00000D000000}"/>
    <cellStyle name="標準 4_ZJ08_022012_青森市_2010" xfId="3" xr:uid="{00000000-0005-0000-0000-00000E000000}"/>
    <cellStyle name="標準 5" xfId="20" xr:uid="{00000000-0005-0000-0000-00000F000000}"/>
    <cellStyle name="標準 6" xfId="8" xr:uid="{00000000-0005-0000-0000-000010000000}"/>
    <cellStyle name="標準 6_APAHO401000" xfId="9" xr:uid="{00000000-0005-0000-0000-000011000000}"/>
    <cellStyle name="標準 6_APAHO401200_O-JJ1016-001-3_財政状況資料集(決算状況カード(各会計・関係団体))(Rev2)2" xfId="15" xr:uid="{00000000-0005-0000-0000-000012000000}"/>
    <cellStyle name="標準 6_APAHO402200_O-JJ1016-001-3_財政状況資料集(決算状況カード(各会計・関係団体))(Rev2)2" xfId="12" xr:uid="{00000000-0005-0000-0000-000013000000}"/>
    <cellStyle name="標準 7" xfId="27" xr:uid="{00000000-0005-0000-0000-000014000000}"/>
    <cellStyle name="標準 8" xfId="28" xr:uid="{00000000-0005-0000-0000-000015000000}"/>
    <cellStyle name="標準_【レイアウト】（県）資料３（Ｐ２）　歳出比較分析表" xfId="16" xr:uid="{00000000-0005-0000-0000-000016000000}"/>
    <cellStyle name="標準_【レイアウト】（市）資料３（Ｐ２）　歳出比較分析表" xfId="17" xr:uid="{00000000-0005-0000-0000-000017000000}"/>
    <cellStyle name="標準_APAHO251300" xfId="18" xr:uid="{00000000-0005-0000-0000-000018000000}"/>
    <cellStyle name="標準_APAHO252300" xfId="19" xr:uid="{00000000-0005-0000-0000-000019000000}"/>
    <cellStyle name="標準_Book1" xfId="13" xr:uid="{00000000-0005-0000-0000-00001A000000}"/>
    <cellStyle name="標準_O-JJ0722-001-3_決算状況カード(各会計・関係団体)_O-JJ1016-001-3_財政状況資料集(決算状況カード(各会計・関係団体))(Rev2)2" xfId="14" xr:uid="{00000000-0005-0000-0000-00001B000000}"/>
    <cellStyle name="標準_O-JJ0722-001-8_連結実質赤字比率に係る赤字・黒字の構成分析" xfId="2" xr:uid="{00000000-0005-0000-0000-00001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9B4A-40E2-9D33-1953A0611C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47771</c:v>
                </c:pt>
                <c:pt idx="1">
                  <c:v>56077</c:v>
                </c:pt>
                <c:pt idx="2">
                  <c:v>43232</c:v>
                </c:pt>
                <c:pt idx="3">
                  <c:v>34663</c:v>
                </c:pt>
                <c:pt idx="4">
                  <c:v>34717</c:v>
                </c:pt>
              </c:numCache>
            </c:numRef>
          </c:val>
          <c:smooth val="0"/>
          <c:extLst>
            <c:ext xmlns:c16="http://schemas.microsoft.com/office/drawing/2014/chart" uri="{C3380CC4-5D6E-409C-BE32-E72D297353CC}">
              <c16:uniqueId val="{00000001-9B4A-40E2-9D33-1953A0611C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3.87</c:v>
                </c:pt>
                <c:pt idx="1">
                  <c:v>4.91</c:v>
                </c:pt>
                <c:pt idx="2">
                  <c:v>6.13</c:v>
                </c:pt>
                <c:pt idx="3">
                  <c:v>8.26</c:v>
                </c:pt>
                <c:pt idx="4">
                  <c:v>7.02</c:v>
                </c:pt>
              </c:numCache>
            </c:numRef>
          </c:val>
          <c:extLst>
            <c:ext xmlns:c16="http://schemas.microsoft.com/office/drawing/2014/chart" uri="{C3380CC4-5D6E-409C-BE32-E72D297353CC}">
              <c16:uniqueId val="{00000000-92B4-4F32-B5DD-57811B0E7F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16.149999999999999</c:v>
                </c:pt>
                <c:pt idx="1">
                  <c:v>16.46</c:v>
                </c:pt>
                <c:pt idx="2">
                  <c:v>19.100000000000001</c:v>
                </c:pt>
                <c:pt idx="3">
                  <c:v>18.78</c:v>
                </c:pt>
                <c:pt idx="4">
                  <c:v>19.27</c:v>
                </c:pt>
              </c:numCache>
            </c:numRef>
          </c:val>
          <c:extLst>
            <c:ext xmlns:c16="http://schemas.microsoft.com/office/drawing/2014/chart" uri="{C3380CC4-5D6E-409C-BE32-E72D297353CC}">
              <c16:uniqueId val="{00000001-92B4-4F32-B5DD-57811B0E7F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3.25</c:v>
                </c:pt>
                <c:pt idx="1">
                  <c:v>1.62</c:v>
                </c:pt>
                <c:pt idx="2">
                  <c:v>3.75</c:v>
                </c:pt>
                <c:pt idx="3">
                  <c:v>2.69</c:v>
                </c:pt>
                <c:pt idx="4">
                  <c:v>0.54</c:v>
                </c:pt>
              </c:numCache>
            </c:numRef>
          </c:val>
          <c:smooth val="0"/>
          <c:extLst>
            <c:ext xmlns:c16="http://schemas.microsoft.com/office/drawing/2014/chart" uri="{C3380CC4-5D6E-409C-BE32-E72D297353CC}">
              <c16:uniqueId val="{00000002-92B4-4F32-B5DD-57811B0E7F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BC-4369-BE5E-19284D7EB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BC-4369-BE5E-19284D7EB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BC-4369-BE5E-19284D7EB1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3BC-4369-BE5E-19284D7EB18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3BC-4369-BE5E-19284D7EB18B}"/>
            </c:ext>
          </c:extLst>
        </c:ser>
        <c:ser>
          <c:idx val="5"/>
          <c:order val="5"/>
          <c:tx>
            <c:strRef>
              <c:f>データシート!$A$32</c:f>
              <c:strCache>
                <c:ptCount val="1"/>
                <c:pt idx="0">
                  <c:v>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5-D3BC-4369-BE5E-19284D7EB18B}"/>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0.18</c:v>
                </c:pt>
                <c:pt idx="4">
                  <c:v>#N/A</c:v>
                </c:pt>
                <c:pt idx="5">
                  <c:v>0.59</c:v>
                </c:pt>
                <c:pt idx="6">
                  <c:v>#N/A</c:v>
                </c:pt>
                <c:pt idx="7">
                  <c:v>0.56000000000000005</c:v>
                </c:pt>
                <c:pt idx="8">
                  <c:v>#N/A</c:v>
                </c:pt>
                <c:pt idx="9">
                  <c:v>0.28999999999999998</c:v>
                </c:pt>
              </c:numCache>
            </c:numRef>
          </c:val>
          <c:extLst>
            <c:ext xmlns:c16="http://schemas.microsoft.com/office/drawing/2014/chart" uri="{C3380CC4-5D6E-409C-BE32-E72D297353CC}">
              <c16:uniqueId val="{00000006-D3BC-4369-BE5E-19284D7EB18B}"/>
            </c:ext>
          </c:extLst>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0.34</c:v>
                </c:pt>
                <c:pt idx="2">
                  <c:v>#N/A</c:v>
                </c:pt>
                <c:pt idx="3">
                  <c:v>0.28000000000000003</c:v>
                </c:pt>
                <c:pt idx="4">
                  <c:v>#N/A</c:v>
                </c:pt>
                <c:pt idx="5">
                  <c:v>0.34</c:v>
                </c:pt>
                <c:pt idx="6">
                  <c:v>#N/A</c:v>
                </c:pt>
                <c:pt idx="7">
                  <c:v>0.31</c:v>
                </c:pt>
                <c:pt idx="8">
                  <c:v>#N/A</c:v>
                </c:pt>
                <c:pt idx="9">
                  <c:v>0.36</c:v>
                </c:pt>
              </c:numCache>
            </c:numRef>
          </c:val>
          <c:extLst>
            <c:ext xmlns:c16="http://schemas.microsoft.com/office/drawing/2014/chart" uri="{C3380CC4-5D6E-409C-BE32-E72D297353CC}">
              <c16:uniqueId val="{00000007-D3BC-4369-BE5E-19284D7EB18B}"/>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0.89</c:v>
                </c:pt>
                <c:pt idx="2">
                  <c:v>#N/A</c:v>
                </c:pt>
                <c:pt idx="3">
                  <c:v>1.47</c:v>
                </c:pt>
                <c:pt idx="4">
                  <c:v>#N/A</c:v>
                </c:pt>
                <c:pt idx="5">
                  <c:v>1.21</c:v>
                </c:pt>
                <c:pt idx="6">
                  <c:v>#N/A</c:v>
                </c:pt>
                <c:pt idx="7">
                  <c:v>1.46</c:v>
                </c:pt>
                <c:pt idx="8">
                  <c:v>#N/A</c:v>
                </c:pt>
                <c:pt idx="9">
                  <c:v>1.61</c:v>
                </c:pt>
              </c:numCache>
            </c:numRef>
          </c:val>
          <c:extLst>
            <c:ext xmlns:c16="http://schemas.microsoft.com/office/drawing/2014/chart" uri="{C3380CC4-5D6E-409C-BE32-E72D297353CC}">
              <c16:uniqueId val="{00000008-D3BC-4369-BE5E-19284D7EB1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3.87</c:v>
                </c:pt>
                <c:pt idx="2">
                  <c:v>#N/A</c:v>
                </c:pt>
                <c:pt idx="3">
                  <c:v>4.88</c:v>
                </c:pt>
                <c:pt idx="4">
                  <c:v>#N/A</c:v>
                </c:pt>
                <c:pt idx="5">
                  <c:v>6.98</c:v>
                </c:pt>
                <c:pt idx="6">
                  <c:v>#N/A</c:v>
                </c:pt>
                <c:pt idx="7">
                  <c:v>8.2200000000000006</c:v>
                </c:pt>
                <c:pt idx="8">
                  <c:v>#N/A</c:v>
                </c:pt>
                <c:pt idx="9">
                  <c:v>6.99</c:v>
                </c:pt>
              </c:numCache>
            </c:numRef>
          </c:val>
          <c:extLst>
            <c:ext xmlns:c16="http://schemas.microsoft.com/office/drawing/2014/chart" uri="{C3380CC4-5D6E-409C-BE32-E72D297353CC}">
              <c16:uniqueId val="{00000009-D3BC-4369-BE5E-19284D7EB1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15664</c:v>
                </c:pt>
                <c:pt idx="5">
                  <c:v>15395</c:v>
                </c:pt>
                <c:pt idx="8">
                  <c:v>15147</c:v>
                </c:pt>
                <c:pt idx="11">
                  <c:v>14552</c:v>
                </c:pt>
                <c:pt idx="14">
                  <c:v>13426</c:v>
                </c:pt>
              </c:numCache>
            </c:numRef>
          </c:val>
          <c:extLst>
            <c:ext xmlns:c16="http://schemas.microsoft.com/office/drawing/2014/chart" uri="{C3380CC4-5D6E-409C-BE32-E72D297353CC}">
              <c16:uniqueId val="{00000000-9C2C-4497-A19E-41854B36FA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C-4497-A19E-41854B36FA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2613</c:v>
                </c:pt>
                <c:pt idx="3">
                  <c:v>1830</c:v>
                </c:pt>
                <c:pt idx="6">
                  <c:v>3600</c:v>
                </c:pt>
                <c:pt idx="9">
                  <c:v>2443</c:v>
                </c:pt>
                <c:pt idx="12">
                  <c:v>3409</c:v>
                </c:pt>
              </c:numCache>
            </c:numRef>
          </c:val>
          <c:extLst>
            <c:ext xmlns:c16="http://schemas.microsoft.com/office/drawing/2014/chart" uri="{C3380CC4-5D6E-409C-BE32-E72D297353CC}">
              <c16:uniqueId val="{00000002-9C2C-4497-A19E-41854B36FA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258</c:v>
                </c:pt>
                <c:pt idx="3">
                  <c:v>239</c:v>
                </c:pt>
                <c:pt idx="6">
                  <c:v>269</c:v>
                </c:pt>
                <c:pt idx="9">
                  <c:v>256</c:v>
                </c:pt>
                <c:pt idx="12">
                  <c:v>266</c:v>
                </c:pt>
              </c:numCache>
            </c:numRef>
          </c:val>
          <c:extLst>
            <c:ext xmlns:c16="http://schemas.microsoft.com/office/drawing/2014/chart" uri="{C3380CC4-5D6E-409C-BE32-E72D297353CC}">
              <c16:uniqueId val="{00000003-9C2C-4497-A19E-41854B36FA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2C-4497-A19E-41854B36FA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582</c:v>
                </c:pt>
                <c:pt idx="3">
                  <c:v>823</c:v>
                </c:pt>
                <c:pt idx="6">
                  <c:v>998</c:v>
                </c:pt>
                <c:pt idx="9">
                  <c:v>1126</c:v>
                </c:pt>
                <c:pt idx="12">
                  <c:v>863</c:v>
                </c:pt>
              </c:numCache>
            </c:numRef>
          </c:val>
          <c:extLst>
            <c:ext xmlns:c16="http://schemas.microsoft.com/office/drawing/2014/chart" uri="{C3380CC4-5D6E-409C-BE32-E72D297353CC}">
              <c16:uniqueId val="{00000005-9C2C-4497-A19E-41854B36FA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C-4497-A19E-41854B36FA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4788</c:v>
                </c:pt>
                <c:pt idx="3">
                  <c:v>4573</c:v>
                </c:pt>
                <c:pt idx="6">
                  <c:v>4336</c:v>
                </c:pt>
                <c:pt idx="9">
                  <c:v>4107</c:v>
                </c:pt>
                <c:pt idx="12">
                  <c:v>3993</c:v>
                </c:pt>
              </c:numCache>
            </c:numRef>
          </c:val>
          <c:extLst>
            <c:ext xmlns:c16="http://schemas.microsoft.com/office/drawing/2014/chart" uri="{C3380CC4-5D6E-409C-BE32-E72D297353CC}">
              <c16:uniqueId val="{00000007-9C2C-4497-A19E-41854B36FA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-7423</c:v>
                </c:pt>
                <c:pt idx="2">
                  <c:v>#N/A</c:v>
                </c:pt>
                <c:pt idx="3">
                  <c:v>#N/A</c:v>
                </c:pt>
                <c:pt idx="4">
                  <c:v>-7930</c:v>
                </c:pt>
                <c:pt idx="5">
                  <c:v>#N/A</c:v>
                </c:pt>
                <c:pt idx="6">
                  <c:v>#N/A</c:v>
                </c:pt>
                <c:pt idx="7">
                  <c:v>-5944</c:v>
                </c:pt>
                <c:pt idx="8">
                  <c:v>#N/A</c:v>
                </c:pt>
                <c:pt idx="9">
                  <c:v>#N/A</c:v>
                </c:pt>
                <c:pt idx="10">
                  <c:v>-6620</c:v>
                </c:pt>
                <c:pt idx="11">
                  <c:v>#N/A</c:v>
                </c:pt>
                <c:pt idx="12">
                  <c:v>#N/A</c:v>
                </c:pt>
                <c:pt idx="13">
                  <c:v>-4895</c:v>
                </c:pt>
                <c:pt idx="14">
                  <c:v>#N/A</c:v>
                </c:pt>
              </c:numCache>
            </c:numRef>
          </c:val>
          <c:smooth val="0"/>
          <c:extLst>
            <c:ext xmlns:c16="http://schemas.microsoft.com/office/drawing/2014/chart" uri="{C3380CC4-5D6E-409C-BE32-E72D297353CC}">
              <c16:uniqueId val="{00000008-9C2C-4497-A19E-41854B36FA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142700</c:v>
                </c:pt>
                <c:pt idx="5">
                  <c:v>130515</c:v>
                </c:pt>
                <c:pt idx="8">
                  <c:v>122728</c:v>
                </c:pt>
                <c:pt idx="11">
                  <c:v>126413</c:v>
                </c:pt>
                <c:pt idx="14">
                  <c:v>115155</c:v>
                </c:pt>
              </c:numCache>
            </c:numRef>
          </c:val>
          <c:extLst>
            <c:ext xmlns:c16="http://schemas.microsoft.com/office/drawing/2014/chart" uri="{C3380CC4-5D6E-409C-BE32-E72D297353CC}">
              <c16:uniqueId val="{00000000-3083-465B-B64D-EE371F2DAE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4553</c:v>
                </c:pt>
                <c:pt idx="5">
                  <c:v>6375</c:v>
                </c:pt>
                <c:pt idx="8">
                  <c:v>6212</c:v>
                </c:pt>
                <c:pt idx="11">
                  <c:v>5982</c:v>
                </c:pt>
                <c:pt idx="14">
                  <c:v>5908</c:v>
                </c:pt>
              </c:numCache>
            </c:numRef>
          </c:val>
          <c:extLst>
            <c:ext xmlns:c16="http://schemas.microsoft.com/office/drawing/2014/chart" uri="{C3380CC4-5D6E-409C-BE32-E72D297353CC}">
              <c16:uniqueId val="{00000001-3083-465B-B64D-EE371F2DAE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104070</c:v>
                </c:pt>
                <c:pt idx="5">
                  <c:v>113106</c:v>
                </c:pt>
                <c:pt idx="8">
                  <c:v>121416</c:v>
                </c:pt>
                <c:pt idx="11">
                  <c:v>137264</c:v>
                </c:pt>
                <c:pt idx="14">
                  <c:v>163175</c:v>
                </c:pt>
              </c:numCache>
            </c:numRef>
          </c:val>
          <c:extLst>
            <c:ext xmlns:c16="http://schemas.microsoft.com/office/drawing/2014/chart" uri="{C3380CC4-5D6E-409C-BE32-E72D297353CC}">
              <c16:uniqueId val="{00000002-3083-465B-B64D-EE371F2DAE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83-465B-B64D-EE371F2DAE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83-465B-B64D-EE371F2DAE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83-465B-B64D-EE371F2DAE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35072</c:v>
                </c:pt>
                <c:pt idx="3">
                  <c:v>33470</c:v>
                </c:pt>
                <c:pt idx="6">
                  <c:v>32712</c:v>
                </c:pt>
                <c:pt idx="9">
                  <c:v>31469</c:v>
                </c:pt>
                <c:pt idx="12">
                  <c:v>31193</c:v>
                </c:pt>
              </c:numCache>
            </c:numRef>
          </c:val>
          <c:extLst>
            <c:ext xmlns:c16="http://schemas.microsoft.com/office/drawing/2014/chart" uri="{C3380CC4-5D6E-409C-BE32-E72D297353CC}">
              <c16:uniqueId val="{00000006-3083-465B-B64D-EE371F2DAE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2901</c:v>
                </c:pt>
                <c:pt idx="3">
                  <c:v>3000</c:v>
                </c:pt>
                <c:pt idx="6">
                  <c:v>3519</c:v>
                </c:pt>
                <c:pt idx="9">
                  <c:v>4003</c:v>
                </c:pt>
                <c:pt idx="12">
                  <c:v>4966</c:v>
                </c:pt>
              </c:numCache>
            </c:numRef>
          </c:val>
          <c:extLst>
            <c:ext xmlns:c16="http://schemas.microsoft.com/office/drawing/2014/chart" uri="{C3380CC4-5D6E-409C-BE32-E72D297353CC}">
              <c16:uniqueId val="{00000007-3083-465B-B64D-EE371F2DAE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083-465B-B64D-EE371F2DAE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24823</c:v>
                </c:pt>
                <c:pt idx="3">
                  <c:v>27684</c:v>
                </c:pt>
                <c:pt idx="6">
                  <c:v>19319</c:v>
                </c:pt>
                <c:pt idx="9">
                  <c:v>18910</c:v>
                </c:pt>
                <c:pt idx="12">
                  <c:v>22508</c:v>
                </c:pt>
              </c:numCache>
            </c:numRef>
          </c:val>
          <c:extLst>
            <c:ext xmlns:c16="http://schemas.microsoft.com/office/drawing/2014/chart" uri="{C3380CC4-5D6E-409C-BE32-E72D297353CC}">
              <c16:uniqueId val="{00000009-3083-465B-B64D-EE371F2DAE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64742</c:v>
                </c:pt>
                <c:pt idx="3">
                  <c:v>69759</c:v>
                </c:pt>
                <c:pt idx="6">
                  <c:v>73597</c:v>
                </c:pt>
                <c:pt idx="9">
                  <c:v>63799</c:v>
                </c:pt>
                <c:pt idx="12">
                  <c:v>55595</c:v>
                </c:pt>
              </c:numCache>
            </c:numRef>
          </c:val>
          <c:extLst>
            <c:ext xmlns:c16="http://schemas.microsoft.com/office/drawing/2014/chart" uri="{C3380CC4-5D6E-409C-BE32-E72D297353CC}">
              <c16:uniqueId val="{0000000A-3083-465B-B64D-EE371F2DAE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83-465B-B64D-EE371F2DAE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38121</c:v>
                </c:pt>
                <c:pt idx="1">
                  <c:v>38838</c:v>
                </c:pt>
                <c:pt idx="2">
                  <c:v>41831</c:v>
                </c:pt>
              </c:numCache>
            </c:numRef>
          </c:val>
          <c:extLst>
            <c:ext xmlns:c16="http://schemas.microsoft.com/office/drawing/2014/chart" uri="{C3380CC4-5D6E-409C-BE32-E72D297353CC}">
              <c16:uniqueId val="{00000000-A3C3-40AA-A441-78321DCF4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6454</c:v>
                </c:pt>
                <c:pt idx="1">
                  <c:v>6466</c:v>
                </c:pt>
                <c:pt idx="2">
                  <c:v>6477</c:v>
                </c:pt>
              </c:numCache>
            </c:numRef>
          </c:val>
          <c:extLst>
            <c:ext xmlns:c16="http://schemas.microsoft.com/office/drawing/2014/chart" uri="{C3380CC4-5D6E-409C-BE32-E72D297353CC}">
              <c16:uniqueId val="{00000001-A3C3-40AA-A441-78321DCF4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67286</c:v>
                </c:pt>
                <c:pt idx="1">
                  <c:v>82710</c:v>
                </c:pt>
                <c:pt idx="2">
                  <c:v>104919</c:v>
                </c:pt>
              </c:numCache>
            </c:numRef>
          </c:val>
          <c:extLst>
            <c:ext xmlns:c16="http://schemas.microsoft.com/office/drawing/2014/chart" uri="{C3380CC4-5D6E-409C-BE32-E72D297353CC}">
              <c16:uniqueId val="{00000002-A3C3-40AA-A441-78321DCF41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地方債の着実な償還などの地方債残高縮減の取組みにより、元利償還金が減少した。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項第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号の規定に基づき総務大臣が定める額）が、元利償還金等額全体を上回る数値となっており、実質公債費比率の分子としては負の数値となる。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減債基金残高については、運用利子を積み立てたことにより増となった。引き続き、適切な範囲で計画的に活用していく。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土地開発公社からの買戻し予定額の増等の影響により、債務負担行為に基づく支出予定額が増加した。一方で、地方債現在高について、農福連携事業拠点用地買収事業に対する地方債等を新規で発行したが、元金の償還も行ったことで前年度比で減少したため、将来負担額全体は前年度比で減少した。</a:t>
          </a:r>
        </a:p>
        <a:p>
          <a:r>
            <a:rPr kumimoji="1" lang="ja-JP" altLang="en-US" sz="1400">
              <a:latin typeface="ＭＳ ゴシック" pitchFamily="49" charset="-128"/>
              <a:ea typeface="ＭＳ ゴシック" pitchFamily="49" charset="-128"/>
            </a:rPr>
            <a:t>　将来負担比率の分子については、計画的な基金の積み立てを行ったことにより、充当可能基金が増加し、充当可能財源等が将来負担額全体を上回る数値となるため、負の数値となる。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前年度からの繰越金や当年度の収支状況、今後の行政需要等を踏まえ、義務教育施設整備基金に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億円、スポーツ推進基金に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主として本庁舎等整備に「庁舎等建設等基金」を計画的に活用していくところである。また、区立小中学校をはじめとする公共施設の改築・改修、道路・公園等の都市基盤整備などにおいても、基金残高の状況や毎年度の収支状況等を踏まえながら、計画的に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・庁舎等建設等基金：庁舎及び施設の建設、増改築等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・都市整備基金：都市基盤の整備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本庁舎等整備や学校の改築・改修、都市基盤施設の整備等について、今後の行政需要に備えて積み立てを行ったため。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・庁舎等建設等基金：本庁舎等整備を行っており、多額の財政負担を伴うことから、計画的な活用を図っていく。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年を迎える建物のうち、約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％を小・中学校が占めており、改築・改修に伴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う多額の財政負担が見込まれることから、計画的な活用と積み立てを行っていく。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・都市整備基金：都市基盤整備を進めていくにあたり、計画的な活用と積み立てを行っていく。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前年度からの繰越金や当年度の収支状況を踏まえ、今後の行政需要等への備えや令和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年度の学校給食無償化の財源とするために、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急激な景気変動による減収などにも耐えうるよう、予算規模の約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割を確保することを目標としている。今後も必要最小限の活用に努め、予算規模の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割程度を確保している状況を維持していく。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本庁舎等整備にかかる起債に伴い、満期一括債の償還が多くなる見込みであることから、今後の収支状況を踏まえながら、計画的な積み立てと活用を図っていく。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令和２年度から令和４年度の３か年で合計すると、分子となる基準財政収入額が増加したものの、分母となる基準財政需要額の増加率が分子の増加率を上回ったため、前年度比で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81536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8153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68153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109765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780893"/>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7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5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7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764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730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5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の増などにより分子となる経常的経費充当一般財源等が増加したものの、特別区税や特別区財政調整交付金の増などにより、分母となる経常的一般財源等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93133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752850" y="10872893"/>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40050" y="10989733"/>
          <a:ext cx="8128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18204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127250" y="11062123"/>
          <a:ext cx="8128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165523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333500" y="10897023"/>
          <a:ext cx="79375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64050" y="10822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84700" y="107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702050" y="109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409950" y="1102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89250" y="11035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97150" y="1080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95500" y="110113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84350" y="110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82700" y="108462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分母となる人口が減少し、分子となる人件費・物件費等の決算額も主に物件費（新型コロナウイルス感染症ワクチン住民接種事業など）の増により増加したため、人口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人当たり人件費・物件費等決算額は前年度より増となった。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この数値は類似団体内において低い水準にあるが、今後も引き続き行財政改善に取り組み、経費の削減に努める。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68022</xdr:rowOff>
    </xdr:from>
    <xdr:to>
      <xdr:col>23</xdr:col>
      <xdr:colOff>133350</xdr:colOff>
      <xdr:row>81</xdr:row>
      <xdr:rowOff>103011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3646862"/>
          <a:ext cx="762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87788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366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8204</xdr:rowOff>
    </xdr:from>
    <xdr:to>
      <xdr:col>19</xdr:col>
      <xdr:colOff>133350</xdr:colOff>
      <xdr:row>81</xdr:row>
      <xdr:rowOff>68022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40050" y="13587044"/>
          <a:ext cx="8128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150011</xdr:rowOff>
    </xdr:from>
    <xdr:to>
      <xdr:col>15</xdr:col>
      <xdr:colOff>82550</xdr:colOff>
      <xdr:row>81</xdr:row>
      <xdr:rowOff>8204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561211"/>
          <a:ext cx="8128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135364</xdr:rowOff>
    </xdr:from>
    <xdr:to>
      <xdr:col>11</xdr:col>
      <xdr:colOff>31750</xdr:colOff>
      <xdr:row>80</xdr:row>
      <xdr:rowOff>150011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546564"/>
          <a:ext cx="79375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52211</xdr:rowOff>
    </xdr:from>
    <xdr:to>
      <xdr:col>23</xdr:col>
      <xdr:colOff>184150</xdr:colOff>
      <xdr:row>81</xdr:row>
      <xdr:rowOff>153811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3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144938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35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17222</xdr:rowOff>
    </xdr:from>
    <xdr:to>
      <xdr:col>19</xdr:col>
      <xdr:colOff>184150</xdr:colOff>
      <xdr:row>81</xdr:row>
      <xdr:rowOff>118822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35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128999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3372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128854</xdr:rowOff>
    </xdr:from>
    <xdr:to>
      <xdr:col>15</xdr:col>
      <xdr:colOff>133350</xdr:colOff>
      <xdr:row>81</xdr:row>
      <xdr:rowOff>59004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540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331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99211</xdr:rowOff>
    </xdr:from>
    <xdr:to>
      <xdr:col>11</xdr:col>
      <xdr:colOff>82550</xdr:colOff>
      <xdr:row>81</xdr:row>
      <xdr:rowOff>29361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51041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39538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2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84564</xdr:rowOff>
    </xdr:from>
    <xdr:to>
      <xdr:col>7</xdr:col>
      <xdr:colOff>31750</xdr:colOff>
      <xdr:row>81</xdr:row>
      <xdr:rowOff>14714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4957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24891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2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	給与構造の改革に伴う給料表の改定はなく、国においても、民間給与との較差は極めて小さいことから、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149861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712950" y="14470379"/>
          <a:ext cx="762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149861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903960" y="14494510"/>
          <a:ext cx="80899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106400" y="14494510"/>
          <a:ext cx="79756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99061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635480"/>
          <a:ext cx="8128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4195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5161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459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443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71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分子となる職員数、分母となる人口がともに減少したが、分子の減少率が分母の減少率を下回ったため、人口千人当たり職員数が前年度比で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この数値は類似団体平均を下回っているが、今後も定員適正化の取組みによる職員定数の効率的な配分を行うとともに、重点政策等に的確に対応できる機動的・効率的な人員体制の構築を進めていく。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142845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712950" y="10032456"/>
          <a:ext cx="762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126472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01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142845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3960" y="10031306"/>
          <a:ext cx="80899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59</xdr:row>
      <xdr:rowOff>140546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022114"/>
          <a:ext cx="79756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127907</xdr:rowOff>
    </xdr:from>
    <xdr:to>
      <xdr:col>68</xdr:col>
      <xdr:colOff>152400</xdr:colOff>
      <xdr:row>59</xdr:row>
      <xdr:rowOff>131354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018667"/>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99816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92045</xdr:rowOff>
    </xdr:from>
    <xdr:to>
      <xdr:col>77</xdr:col>
      <xdr:colOff>95250</xdr:colOff>
      <xdr:row>60</xdr:row>
      <xdr:rowOff>22195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9982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32372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755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99805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75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99713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74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77107</xdr:rowOff>
    </xdr:from>
    <xdr:to>
      <xdr:col>64</xdr:col>
      <xdr:colOff>152400</xdr:colOff>
      <xdr:row>60</xdr:row>
      <xdr:rowOff>7257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9967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17434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7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地方債の着実な償還を進めたことにより公債費は減少したものの、土地開発公社からの買戻しに係る経費の増などにより、公債費に準ずる債務負担行為に係るものの経費が増となったため、前年度より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97367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6518487"/>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148167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903960" y="6478270"/>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38</xdr:row>
      <xdr:rowOff>107950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106400" y="6341322"/>
          <a:ext cx="797560" cy="1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38</xdr:row>
      <xdr:rowOff>107950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293600" y="6341322"/>
          <a:ext cx="812800" cy="1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65845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18644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655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64676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42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290522"/>
          <a:ext cx="8636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60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分子となる人件費が概ね横ばいだが、特別区税や特別区財政調整交付金の増などにより分母となる経常的一般財源等が増加したため、人件費に係る経常収支比率は前年度比で、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この数値は類似団体平均を上回っており、今後も引き続き定員適正化の取り組みにより、計画的な定員管理に努めていく。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25400</xdr:rowOff>
    </xdr:from>
    <xdr:to>
      <xdr:col>24</xdr:col>
      <xdr:colOff>25400</xdr:colOff>
      <xdr:row>39</xdr:row>
      <xdr:rowOff>57150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0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57150</xdr:rowOff>
    </xdr:from>
    <xdr:to>
      <xdr:col>19</xdr:col>
      <xdr:colOff>187325</xdr:colOff>
      <xdr:row>40</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57150</xdr:rowOff>
    </xdr:from>
    <xdr:to>
      <xdr:col>15</xdr:col>
      <xdr:colOff>98425</xdr:colOff>
      <xdr:row>40</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19050</xdr:rowOff>
    </xdr:from>
    <xdr:to>
      <xdr:col>11</xdr:col>
      <xdr:colOff>9525</xdr:colOff>
      <xdr:row>39</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25400</xdr:rowOff>
    </xdr:from>
    <xdr:to>
      <xdr:col>15</xdr:col>
      <xdr:colOff>149225</xdr:colOff>
      <xdr:row>40</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的一般財源等が、特別区税や特別区財政調整交付金の増などにより増加したものの、新型コロナウイルス感染症ワクチン住民接種事業の増などにより分子となる物件費の増加率が分母の増加率を上回ったため、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この数値は類似団体平均を下回っているものの、今後も業務の効率化を進めるとともに、各種事務経費や施設維持管理経費などの内部経費抑制に努めていく。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8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14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分子となる扶助費が私立保育園運営費や障害者自立支援給付費の増などにより増加したものの、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特別区税や特別区財政調整交付金の増などにより分母となる経常的一般財源等の増加率が分子の増加率を上回ったため、扶助費に係る経常収支比率は前年度比で、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この数値は類似団体平均を上回っており、今後も保育園運営費や障害者自立支援給付費など社会保障関連経費の一定の増が見込まれる。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xdr:rowOff>
    </xdr:from>
    <xdr:to>
      <xdr:col>24</xdr:col>
      <xdr:colOff>25400</xdr:colOff>
      <xdr:row>59</xdr:row>
      <xdr:rowOff>16510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2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129540</xdr:rowOff>
    </xdr:from>
    <xdr:to>
      <xdr:col>24</xdr:col>
      <xdr:colOff>76200</xdr:colOff>
      <xdr:row>59</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101617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77487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その他経費は、維持補修費、貸付金、各特別会計への繰出金の合計である。</a:t>
          </a:r>
        </a:p>
        <a:p>
          <a:r>
            <a:rPr kumimoji="1" lang="ja-JP" altLang="en-US" sz="1300">
              <a:latin typeface="ＭＳ Ｐゴシック" panose="020B0600070205080204" pitchFamily="50" charset="-128"/>
              <a:ea typeface="ＭＳ Ｐゴシック" panose="020B0600070205080204" pitchFamily="50" charset="-128"/>
            </a:rPr>
            <a:t>　分子となるその他経費が特別区税や特別区財政調整交付金の増などにより分母となる経常的一般財源等の増加率が分子の増加率を上回ったため、その他経費に係る経常収支比率は前年度比で、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57150</xdr:rowOff>
    </xdr:from>
    <xdr:to>
      <xdr:col>69</xdr:col>
      <xdr:colOff>142875</xdr:colOff>
      <xdr:row>58</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分子となる補助費等がせたがや</a:t>
          </a:r>
          <a:r>
            <a:rPr kumimoji="1" lang="en-US" altLang="ja-JP" sz="1300">
              <a:latin typeface="ＭＳ Ｐゴシック" panose="020B0600070205080204" pitchFamily="50" charset="-128"/>
              <a:ea typeface="ＭＳ Ｐゴシック" panose="020B0600070205080204" pitchFamily="50" charset="-128"/>
            </a:rPr>
            <a:t>Pay</a:t>
          </a:r>
          <a:r>
            <a:rPr kumimoji="1" lang="ja-JP" altLang="en-US" sz="1300">
              <a:latin typeface="ＭＳ Ｐゴシック" panose="020B0600070205080204" pitchFamily="50" charset="-128"/>
              <a:ea typeface="ＭＳ Ｐゴシック" panose="020B0600070205080204" pitchFamily="50" charset="-128"/>
            </a:rPr>
            <a:t>を活用したポイント還元事業の増などにより増加したものの、特別区税や特別区財政調整交付金の増などにより分母となる経常的一般財源等の増加率が分子の増加率を上回ったため、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この数値は類似団体平均を上回っており、今後も各補助金の制度内容等について定期的な検証・見直しを進めていく。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57150</xdr:rowOff>
    </xdr:from>
    <xdr:to>
      <xdr:col>65</xdr:col>
      <xdr:colOff>53975</xdr:colOff>
      <xdr:row>36</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が地方債償還元金の減などにより減少したことに加え、特別区税や特別区財政調整交付金の増などにより分母となる経常的一般財源等が増加したため、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この数値は、類似団体平均を上回っており、今後も、金利動向を考慮するなど効果的な借入方法を検討し、適切な範囲で地方債の活用を図っていく。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7287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80</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57200"/>
          <a:ext cx="889000" cy="7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物件費や補助費等の増により分子が増加しているが、分母となる歳入経常一般財源も増加しており、分母の増加率が分子の増加率を上回ったため、前年度比で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78</xdr:row>
      <xdr:rowOff>55155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6947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79</xdr:row>
      <xdr:rowOff>164556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28255"/>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164556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682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138430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719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133548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116132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113756</xdr:rowOff>
    </xdr:from>
    <xdr:to>
      <xdr:col>74</xdr:col>
      <xdr:colOff>31750</xdr:colOff>
      <xdr:row>80</xdr:row>
      <xdr:rowOff>43906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54083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140259</xdr:rowOff>
    </xdr:from>
    <xdr:to>
      <xdr:col>29</xdr:col>
      <xdr:colOff>127000</xdr:colOff>
      <xdr:row>18</xdr:row>
      <xdr:rowOff>145386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3984"/>
          <a:ext cx="647700" cy="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145386</xdr:rowOff>
    </xdr:from>
    <xdr:to>
      <xdr:col>26</xdr:col>
      <xdr:colOff>50800</xdr:colOff>
      <xdr:row>18</xdr:row>
      <xdr:rowOff>149185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9111"/>
          <a:ext cx="698500" cy="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149185</xdr:rowOff>
    </xdr:from>
    <xdr:to>
      <xdr:col>22</xdr:col>
      <xdr:colOff>114300</xdr:colOff>
      <xdr:row>18</xdr:row>
      <xdr:rowOff>161987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2910"/>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161987</xdr:rowOff>
    </xdr:from>
    <xdr:to>
      <xdr:col>18</xdr:col>
      <xdr:colOff>177800</xdr:colOff>
      <xdr:row>18</xdr:row>
      <xdr:rowOff>169944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5712"/>
          <a:ext cx="698500" cy="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89459</xdr:rowOff>
    </xdr:from>
    <xdr:to>
      <xdr:col>29</xdr:col>
      <xdr:colOff>177800</xdr:colOff>
      <xdr:row>19</xdr:row>
      <xdr:rowOff>19609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61536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94586</xdr:rowOff>
    </xdr:from>
    <xdr:to>
      <xdr:col>26</xdr:col>
      <xdr:colOff>101600</xdr:colOff>
      <xdr:row>19</xdr:row>
      <xdr:rowOff>24736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98385</xdr:rowOff>
    </xdr:from>
    <xdr:to>
      <xdr:col>22</xdr:col>
      <xdr:colOff>165100</xdr:colOff>
      <xdr:row>19</xdr:row>
      <xdr:rowOff>28535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111187</xdr:rowOff>
    </xdr:from>
    <xdr:to>
      <xdr:col>19</xdr:col>
      <xdr:colOff>38100</xdr:colOff>
      <xdr:row>19</xdr:row>
      <xdr:rowOff>41337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119144</xdr:rowOff>
    </xdr:from>
    <xdr:to>
      <xdr:col>15</xdr:col>
      <xdr:colOff>101600</xdr:colOff>
      <xdr:row>19</xdr:row>
      <xdr:rowOff>49294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34071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210668</xdr:rowOff>
    </xdr:from>
    <xdr:to>
      <xdr:col>29</xdr:col>
      <xdr:colOff>127000</xdr:colOff>
      <xdr:row>36</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1018"/>
          <a:ext cx="647700" cy="143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295326</xdr:rowOff>
    </xdr:from>
    <xdr:to>
      <xdr:col>26</xdr:col>
      <xdr:colOff>50800</xdr:colOff>
      <xdr:row>36</xdr:row>
      <xdr:rowOff>10795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5676"/>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295326</xdr:rowOff>
    </xdr:from>
    <xdr:to>
      <xdr:col>22</xdr:col>
      <xdr:colOff>114300</xdr:colOff>
      <xdr:row>36</xdr:row>
      <xdr:rowOff>118846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5676"/>
          <a:ext cx="698500" cy="16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82652</xdr:rowOff>
    </xdr:from>
    <xdr:to>
      <xdr:col>18</xdr:col>
      <xdr:colOff>177800</xdr:colOff>
      <xdr:row>36</xdr:row>
      <xdr:rowOff>118846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35902"/>
          <a:ext cx="698500" cy="3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159868</xdr:rowOff>
    </xdr:from>
    <xdr:to>
      <xdr:col>29</xdr:col>
      <xdr:colOff>177800</xdr:colOff>
      <xdr:row>35</xdr:row>
      <xdr:rowOff>261468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302895</xdr:rowOff>
    </xdr:from>
    <xdr:to>
      <xdr:col>26</xdr:col>
      <xdr:colOff>101600</xdr:colOff>
      <xdr:row>36</xdr:row>
      <xdr:rowOff>61595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71772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8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244526</xdr:rowOff>
    </xdr:from>
    <xdr:to>
      <xdr:col>22</xdr:col>
      <xdr:colOff>165100</xdr:colOff>
      <xdr:row>36</xdr:row>
      <xdr:rowOff>3226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68046</xdr:rowOff>
    </xdr:from>
    <xdr:to>
      <xdr:col>19</xdr:col>
      <xdr:colOff>38100</xdr:colOff>
      <xdr:row>36</xdr:row>
      <xdr:rowOff>169646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154423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31852</xdr:rowOff>
    </xdr:from>
    <xdr:to>
      <xdr:col>15</xdr:col>
      <xdr:colOff>101600</xdr:colOff>
      <xdr:row>36</xdr:row>
      <xdr:rowOff>133452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143629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104213</xdr:rowOff>
    </xdr:from>
    <xdr:to>
      <xdr:col>24</xdr:col>
      <xdr:colOff>63500</xdr:colOff>
      <xdr:row>37</xdr:row>
      <xdr:rowOff>107337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4786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104213</xdr:rowOff>
    </xdr:from>
    <xdr:to>
      <xdr:col>19</xdr:col>
      <xdr:colOff>177800</xdr:colOff>
      <xdr:row>37</xdr:row>
      <xdr:rowOff>106912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7863"/>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106912</xdr:rowOff>
    </xdr:from>
    <xdr:to>
      <xdr:col>15</xdr:col>
      <xdr:colOff>50800</xdr:colOff>
      <xdr:row>37</xdr:row>
      <xdr:rowOff>135683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0562"/>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135683</xdr:rowOff>
    </xdr:from>
    <xdr:to>
      <xdr:col>10</xdr:col>
      <xdr:colOff>114300</xdr:colOff>
      <xdr:row>37</xdr:row>
      <xdr:rowOff>144163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93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56537</xdr:rowOff>
    </xdr:from>
    <xdr:to>
      <xdr:col>24</xdr:col>
      <xdr:colOff>114300</xdr:colOff>
      <xdr:row>37</xdr:row>
      <xdr:rowOff>158137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34964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53413</xdr:rowOff>
    </xdr:from>
    <xdr:to>
      <xdr:col>20</xdr:col>
      <xdr:colOff>38100</xdr:colOff>
      <xdr:row>37</xdr:row>
      <xdr:rowOff>155013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146139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56112</xdr:rowOff>
    </xdr:from>
    <xdr:to>
      <xdr:col>15</xdr:col>
      <xdr:colOff>101600</xdr:colOff>
      <xdr:row>37</xdr:row>
      <xdr:rowOff>157712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84883</xdr:rowOff>
    </xdr:from>
    <xdr:to>
      <xdr:col>10</xdr:col>
      <xdr:colOff>165100</xdr:colOff>
      <xdr:row>38</xdr:row>
      <xdr:rowOff>15033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93363</xdr:rowOff>
    </xdr:from>
    <xdr:to>
      <xdr:col>6</xdr:col>
      <xdr:colOff>38100</xdr:colOff>
      <xdr:row>38</xdr:row>
      <xdr:rowOff>23513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79971</xdr:rowOff>
    </xdr:from>
    <xdr:to>
      <xdr:col>24</xdr:col>
      <xdr:colOff>63500</xdr:colOff>
      <xdr:row>56</xdr:row>
      <xdr:rowOff>118102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81171"/>
          <a:ext cx="8382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118102</xdr:rowOff>
    </xdr:from>
    <xdr:to>
      <xdr:col>19</xdr:col>
      <xdr:colOff>177800</xdr:colOff>
      <xdr:row>57</xdr:row>
      <xdr:rowOff>12649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19302"/>
          <a:ext cx="8890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12649</xdr:rowOff>
    </xdr:from>
    <xdr:to>
      <xdr:col>15</xdr:col>
      <xdr:colOff>50800</xdr:colOff>
      <xdr:row>57</xdr:row>
      <xdr:rowOff>34407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5299"/>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34407</xdr:rowOff>
    </xdr:from>
    <xdr:to>
      <xdr:col>10</xdr:col>
      <xdr:colOff>114300</xdr:colOff>
      <xdr:row>57</xdr:row>
      <xdr:rowOff>48512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705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29171</xdr:rowOff>
    </xdr:from>
    <xdr:to>
      <xdr:col>24</xdr:col>
      <xdr:colOff>114300</xdr:colOff>
      <xdr:row>56</xdr:row>
      <xdr:rowOff>130771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67302</xdr:rowOff>
    </xdr:from>
    <xdr:to>
      <xdr:col>20</xdr:col>
      <xdr:colOff>38100</xdr:colOff>
      <xdr:row>56</xdr:row>
      <xdr:rowOff>168902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160029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133299</xdr:rowOff>
    </xdr:from>
    <xdr:to>
      <xdr:col>15</xdr:col>
      <xdr:colOff>101600</xdr:colOff>
      <xdr:row>57</xdr:row>
      <xdr:rowOff>63449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155057</xdr:rowOff>
    </xdr:from>
    <xdr:to>
      <xdr:col>10</xdr:col>
      <xdr:colOff>165100</xdr:colOff>
      <xdr:row>57</xdr:row>
      <xdr:rowOff>85207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169162</xdr:rowOff>
    </xdr:from>
    <xdr:to>
      <xdr:col>6</xdr:col>
      <xdr:colOff>38100</xdr:colOff>
      <xdr:row>57</xdr:row>
      <xdr:rowOff>99312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90439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3226</xdr:rowOff>
    </xdr:from>
    <xdr:to>
      <xdr:col>24</xdr:col>
      <xdr:colOff>63500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7776"/>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2997</xdr:rowOff>
    </xdr:from>
    <xdr:to>
      <xdr:col>19</xdr:col>
      <xdr:colOff>177800</xdr:colOff>
      <xdr:row>79</xdr:row>
      <xdr:rowOff>6807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75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2997</xdr:rowOff>
    </xdr:from>
    <xdr:to>
      <xdr:col>15</xdr:col>
      <xdr:colOff>50800</xdr:colOff>
      <xdr:row>79</xdr:row>
      <xdr:rowOff>5131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754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170942</xdr:rowOff>
    </xdr:from>
    <xdr:to>
      <xdr:col>10</xdr:col>
      <xdr:colOff>114300</xdr:colOff>
      <xdr:row>79</xdr:row>
      <xdr:rowOff>5131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404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123876</xdr:rowOff>
    </xdr:from>
    <xdr:to>
      <xdr:col>24</xdr:col>
      <xdr:colOff>114300</xdr:colOff>
      <xdr:row>79</xdr:row>
      <xdr:rowOff>54026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38803</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127457</xdr:rowOff>
    </xdr:from>
    <xdr:to>
      <xdr:col>20</xdr:col>
      <xdr:colOff>38100</xdr:colOff>
      <xdr:row>79</xdr:row>
      <xdr:rowOff>57607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48734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123647</xdr:rowOff>
    </xdr:from>
    <xdr:to>
      <xdr:col>15</xdr:col>
      <xdr:colOff>101600</xdr:colOff>
      <xdr:row>79</xdr:row>
      <xdr:rowOff>53797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44924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8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125781</xdr:rowOff>
    </xdr:from>
    <xdr:to>
      <xdr:col>10</xdr:col>
      <xdr:colOff>165100</xdr:colOff>
      <xdr:row>79</xdr:row>
      <xdr:rowOff>55931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47058</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59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120142</xdr:rowOff>
    </xdr:from>
    <xdr:to>
      <xdr:col>6</xdr:col>
      <xdr:colOff>38100</xdr:colOff>
      <xdr:row>79</xdr:row>
      <xdr:rowOff>50292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41419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8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120745</xdr:rowOff>
    </xdr:from>
    <xdr:to>
      <xdr:col>24</xdr:col>
      <xdr:colOff>62865</xdr:colOff>
      <xdr:row>97</xdr:row>
      <xdr:rowOff>92323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9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96150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92323</xdr:rowOff>
    </xdr:from>
    <xdr:to>
      <xdr:col>24</xdr:col>
      <xdr:colOff>152400</xdr:colOff>
      <xdr:row>97</xdr:row>
      <xdr:rowOff>92323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2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67422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120745</xdr:rowOff>
    </xdr:from>
    <xdr:to>
      <xdr:col>24</xdr:col>
      <xdr:colOff>152400</xdr:colOff>
      <xdr:row>89</xdr:row>
      <xdr:rowOff>120745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156902</xdr:rowOff>
    </xdr:from>
    <xdr:to>
      <xdr:col>24</xdr:col>
      <xdr:colOff>63500</xdr:colOff>
      <xdr:row>96</xdr:row>
      <xdr:rowOff>63385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44652"/>
          <a:ext cx="838200" cy="7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118406</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89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95529</xdr:rowOff>
    </xdr:from>
    <xdr:to>
      <xdr:col>24</xdr:col>
      <xdr:colOff>114300</xdr:colOff>
      <xdr:row>94</xdr:row>
      <xdr:rowOff>25679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156902</xdr:rowOff>
    </xdr:from>
    <xdr:to>
      <xdr:col>19</xdr:col>
      <xdr:colOff>177800</xdr:colOff>
      <xdr:row>97</xdr:row>
      <xdr:rowOff>165512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44652"/>
          <a:ext cx="889000" cy="3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110370</xdr:rowOff>
    </xdr:from>
    <xdr:to>
      <xdr:col>20</xdr:col>
      <xdr:colOff>38100</xdr:colOff>
      <xdr:row>93</xdr:row>
      <xdr:rowOff>40520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58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57047</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165512</xdr:rowOff>
    </xdr:from>
    <xdr:to>
      <xdr:col>15</xdr:col>
      <xdr:colOff>50800</xdr:colOff>
      <xdr:row>99</xdr:row>
      <xdr:rowOff>14236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96162"/>
          <a:ext cx="889000" cy="1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7499</xdr:rowOff>
    </xdr:from>
    <xdr:to>
      <xdr:col>15</xdr:col>
      <xdr:colOff>101600</xdr:colOff>
      <xdr:row>95</xdr:row>
      <xdr:rowOff>109099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125626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14236</xdr:rowOff>
    </xdr:from>
    <xdr:to>
      <xdr:col>10</xdr:col>
      <xdr:colOff>114300</xdr:colOff>
      <xdr:row>99</xdr:row>
      <xdr:rowOff>122937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87786"/>
          <a:ext cx="889000" cy="10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144793</xdr:rowOff>
    </xdr:from>
    <xdr:to>
      <xdr:col>10</xdr:col>
      <xdr:colOff>165100</xdr:colOff>
      <xdr:row>96</xdr:row>
      <xdr:rowOff>74943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91470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54820</xdr:rowOff>
    </xdr:from>
    <xdr:to>
      <xdr:col>6</xdr:col>
      <xdr:colOff>38100</xdr:colOff>
      <xdr:row>96</xdr:row>
      <xdr:rowOff>156420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12585</xdr:rowOff>
    </xdr:from>
    <xdr:to>
      <xdr:col>24</xdr:col>
      <xdr:colOff>114300</xdr:colOff>
      <xdr:row>96</xdr:row>
      <xdr:rowOff>114185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162462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106102</xdr:rowOff>
    </xdr:from>
    <xdr:to>
      <xdr:col>20</xdr:col>
      <xdr:colOff>38100</xdr:colOff>
      <xdr:row>96</xdr:row>
      <xdr:rowOff>36252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27379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4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114712</xdr:rowOff>
    </xdr:from>
    <xdr:to>
      <xdr:col>15</xdr:col>
      <xdr:colOff>101600</xdr:colOff>
      <xdr:row>98</xdr:row>
      <xdr:rowOff>44862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35989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83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134886</xdr:rowOff>
    </xdr:from>
    <xdr:to>
      <xdr:col>10</xdr:col>
      <xdr:colOff>165100</xdr:colOff>
      <xdr:row>99</xdr:row>
      <xdr:rowOff>65036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56163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70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72137</xdr:rowOff>
    </xdr:from>
    <xdr:to>
      <xdr:col>6</xdr:col>
      <xdr:colOff>38100</xdr:colOff>
      <xdr:row>100</xdr:row>
      <xdr:rowOff>2287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70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164864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1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52121</xdr:rowOff>
    </xdr:from>
    <xdr:to>
      <xdr:col>55</xdr:col>
      <xdr:colOff>0</xdr:colOff>
      <xdr:row>37</xdr:row>
      <xdr:rowOff>90831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95771"/>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53505</xdr:rowOff>
    </xdr:from>
    <xdr:to>
      <xdr:col>50</xdr:col>
      <xdr:colOff>114300</xdr:colOff>
      <xdr:row>37</xdr:row>
      <xdr:rowOff>90831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97005"/>
          <a:ext cx="889000" cy="12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53505</xdr:rowOff>
    </xdr:from>
    <xdr:to>
      <xdr:col>45</xdr:col>
      <xdr:colOff>177800</xdr:colOff>
      <xdr:row>37</xdr:row>
      <xdr:rowOff>129845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97005"/>
          <a:ext cx="889000" cy="12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129845</xdr:rowOff>
    </xdr:from>
    <xdr:to>
      <xdr:col>41</xdr:col>
      <xdr:colOff>50800</xdr:colOff>
      <xdr:row>37</xdr:row>
      <xdr:rowOff>157264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3495"/>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xdr:rowOff>
    </xdr:from>
    <xdr:to>
      <xdr:col>55</xdr:col>
      <xdr:colOff>50800</xdr:colOff>
      <xdr:row>37</xdr:row>
      <xdr:rowOff>102921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87698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40031</xdr:rowOff>
    </xdr:from>
    <xdr:to>
      <xdr:col>50</xdr:col>
      <xdr:colOff>165100</xdr:colOff>
      <xdr:row>37</xdr:row>
      <xdr:rowOff>141631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2705</xdr:rowOff>
    </xdr:from>
    <xdr:to>
      <xdr:col>46</xdr:col>
      <xdr:colOff>38100</xdr:colOff>
      <xdr:row>30</xdr:row>
      <xdr:rowOff>104305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95432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79045</xdr:rowOff>
    </xdr:from>
    <xdr:to>
      <xdr:col>41</xdr:col>
      <xdr:colOff>101600</xdr:colOff>
      <xdr:row>38</xdr:row>
      <xdr:rowOff>9195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106464</xdr:rowOff>
    </xdr:from>
    <xdr:to>
      <xdr:col>36</xdr:col>
      <xdr:colOff>165100</xdr:colOff>
      <xdr:row>38</xdr:row>
      <xdr:rowOff>36614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27741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152424</xdr:rowOff>
    </xdr:from>
    <xdr:to>
      <xdr:col>55</xdr:col>
      <xdr:colOff>0</xdr:colOff>
      <xdr:row>57</xdr:row>
      <xdr:rowOff>152671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5074"/>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113493</xdr:rowOff>
    </xdr:from>
    <xdr:to>
      <xdr:col>50</xdr:col>
      <xdr:colOff>114300</xdr:colOff>
      <xdr:row>57</xdr:row>
      <xdr:rowOff>152671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86143"/>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54766</xdr:rowOff>
    </xdr:from>
    <xdr:to>
      <xdr:col>45</xdr:col>
      <xdr:colOff>177800</xdr:colOff>
      <xdr:row>57</xdr:row>
      <xdr:rowOff>113493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27416"/>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54766</xdr:rowOff>
    </xdr:from>
    <xdr:to>
      <xdr:col>41</xdr:col>
      <xdr:colOff>50800</xdr:colOff>
      <xdr:row>57</xdr:row>
      <xdr:rowOff>92741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27416"/>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101624</xdr:rowOff>
    </xdr:from>
    <xdr:to>
      <xdr:col>55</xdr:col>
      <xdr:colOff>50800</xdr:colOff>
      <xdr:row>58</xdr:row>
      <xdr:rowOff>31774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101871</xdr:rowOff>
    </xdr:from>
    <xdr:to>
      <xdr:col>50</xdr:col>
      <xdr:colOff>165100</xdr:colOff>
      <xdr:row>58</xdr:row>
      <xdr:rowOff>32021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23148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62693</xdr:rowOff>
    </xdr:from>
    <xdr:to>
      <xdr:col>46</xdr:col>
      <xdr:colOff>38100</xdr:colOff>
      <xdr:row>57</xdr:row>
      <xdr:rowOff>164293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155420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3966</xdr:rowOff>
    </xdr:from>
    <xdr:to>
      <xdr:col>41</xdr:col>
      <xdr:colOff>101600</xdr:colOff>
      <xdr:row>57</xdr:row>
      <xdr:rowOff>105566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122093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41941</xdr:rowOff>
    </xdr:from>
    <xdr:to>
      <xdr:col>36</xdr:col>
      <xdr:colOff>165100</xdr:colOff>
      <xdr:row>57</xdr:row>
      <xdr:rowOff>143541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134668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48927</xdr:rowOff>
    </xdr:from>
    <xdr:to>
      <xdr:col>55</xdr:col>
      <xdr:colOff>0</xdr:colOff>
      <xdr:row>78</xdr:row>
      <xdr:rowOff>80969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2027"/>
          <a:ext cx="8382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48927</xdr:rowOff>
    </xdr:from>
    <xdr:to>
      <xdr:col>50</xdr:col>
      <xdr:colOff>114300</xdr:colOff>
      <xdr:row>78</xdr:row>
      <xdr:rowOff>127622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2027"/>
          <a:ext cx="889000" cy="7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153969</xdr:rowOff>
    </xdr:from>
    <xdr:to>
      <xdr:col>45</xdr:col>
      <xdr:colOff>177800</xdr:colOff>
      <xdr:row>78</xdr:row>
      <xdr:rowOff>127622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55619"/>
          <a:ext cx="889000" cy="1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153969</xdr:rowOff>
    </xdr:from>
    <xdr:to>
      <xdr:col>41</xdr:col>
      <xdr:colOff>50800</xdr:colOff>
      <xdr:row>78</xdr:row>
      <xdr:rowOff>56795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55619"/>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30169</xdr:rowOff>
    </xdr:from>
    <xdr:to>
      <xdr:col>55</xdr:col>
      <xdr:colOff>50800</xdr:colOff>
      <xdr:row>78</xdr:row>
      <xdr:rowOff>131769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8596</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169577</xdr:rowOff>
    </xdr:from>
    <xdr:to>
      <xdr:col>50</xdr:col>
      <xdr:colOff>165100</xdr:colOff>
      <xdr:row>78</xdr:row>
      <xdr:rowOff>99727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90854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6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76822</xdr:rowOff>
    </xdr:from>
    <xdr:to>
      <xdr:col>46</xdr:col>
      <xdr:colOff>38100</xdr:colOff>
      <xdr:row>79</xdr:row>
      <xdr:rowOff>6972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169549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4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103169</xdr:rowOff>
    </xdr:from>
    <xdr:to>
      <xdr:col>41</xdr:col>
      <xdr:colOff>101600</xdr:colOff>
      <xdr:row>78</xdr:row>
      <xdr:rowOff>33319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49846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5995</xdr:rowOff>
    </xdr:from>
    <xdr:to>
      <xdr:col>36</xdr:col>
      <xdr:colOff>165100</xdr:colOff>
      <xdr:row>78</xdr:row>
      <xdr:rowOff>107595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124122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1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25825</xdr:rowOff>
    </xdr:from>
    <xdr:to>
      <xdr:col>55</xdr:col>
      <xdr:colOff>0</xdr:colOff>
      <xdr:row>98</xdr:row>
      <xdr:rowOff>47771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2792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123698</xdr:rowOff>
    </xdr:from>
    <xdr:to>
      <xdr:col>50</xdr:col>
      <xdr:colOff>114300</xdr:colOff>
      <xdr:row>98</xdr:row>
      <xdr:rowOff>25825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54348"/>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59837</xdr:rowOff>
    </xdr:from>
    <xdr:to>
      <xdr:col>45</xdr:col>
      <xdr:colOff>177800</xdr:colOff>
      <xdr:row>97</xdr:row>
      <xdr:rowOff>123698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90487"/>
          <a:ext cx="8890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59837</xdr:rowOff>
    </xdr:from>
    <xdr:to>
      <xdr:col>41</xdr:col>
      <xdr:colOff>50800</xdr:colOff>
      <xdr:row>97</xdr:row>
      <xdr:rowOff>87547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90487"/>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168421</xdr:rowOff>
    </xdr:from>
    <xdr:to>
      <xdr:col>55</xdr:col>
      <xdr:colOff>50800</xdr:colOff>
      <xdr:row>98</xdr:row>
      <xdr:rowOff>98571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83348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1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146475</xdr:rowOff>
    </xdr:from>
    <xdr:to>
      <xdr:col>50</xdr:col>
      <xdr:colOff>165100</xdr:colOff>
      <xdr:row>98</xdr:row>
      <xdr:rowOff>76625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67752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72898</xdr:rowOff>
    </xdr:from>
    <xdr:to>
      <xdr:col>46</xdr:col>
      <xdr:colOff>38100</xdr:colOff>
      <xdr:row>98</xdr:row>
      <xdr:rowOff>3048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165625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9037</xdr:rowOff>
    </xdr:from>
    <xdr:to>
      <xdr:col>41</xdr:col>
      <xdr:colOff>101600</xdr:colOff>
      <xdr:row>97</xdr:row>
      <xdr:rowOff>110637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101764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36747</xdr:rowOff>
    </xdr:from>
    <xdr:to>
      <xdr:col>36</xdr:col>
      <xdr:colOff>165100</xdr:colOff>
      <xdr:row>97</xdr:row>
      <xdr:rowOff>138347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129474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254</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001004"/>
          <a:ext cx="8382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66548</xdr:rowOff>
    </xdr:from>
    <xdr:to>
      <xdr:col>81</xdr:col>
      <xdr:colOff>50800</xdr:colOff>
      <xdr:row>35</xdr:row>
      <xdr:rowOff>254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552948"/>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20320</xdr:rowOff>
    </xdr:from>
    <xdr:to>
      <xdr:col>81</xdr:col>
      <xdr:colOff>101600</xdr:colOff>
      <xdr:row>38</xdr:row>
      <xdr:rowOff>121920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113047</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24333" y="662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66548</xdr:rowOff>
    </xdr:from>
    <xdr:to>
      <xdr:col>76</xdr:col>
      <xdr:colOff>114300</xdr:colOff>
      <xdr:row>34</xdr:row>
      <xdr:rowOff>39116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55294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134620</xdr:rowOff>
    </xdr:from>
    <xdr:to>
      <xdr:col>76</xdr:col>
      <xdr:colOff>165100</xdr:colOff>
      <xdr:row>37</xdr:row>
      <xdr:rowOff>64770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37</xdr:row>
      <xdr:rowOff>55897</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35333" y="639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39116</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868416"/>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171196</xdr:rowOff>
    </xdr:from>
    <xdr:to>
      <xdr:col>72</xdr:col>
      <xdr:colOff>38100</xdr:colOff>
      <xdr:row>37</xdr:row>
      <xdr:rowOff>101346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92473</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46333" y="6436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70612</xdr:rowOff>
    </xdr:from>
    <xdr:to>
      <xdr:col>67</xdr:col>
      <xdr:colOff>101600</xdr:colOff>
      <xdr:row>39</xdr:row>
      <xdr:rowOff>762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17289</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89650" y="6360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120904</xdr:rowOff>
    </xdr:from>
    <xdr:to>
      <xdr:col>81</xdr:col>
      <xdr:colOff>101600</xdr:colOff>
      <xdr:row>35</xdr:row>
      <xdr:rowOff>51054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33</xdr:row>
      <xdr:rowOff>67581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15748</xdr:rowOff>
    </xdr:from>
    <xdr:to>
      <xdr:col>76</xdr:col>
      <xdr:colOff>165100</xdr:colOff>
      <xdr:row>32</xdr:row>
      <xdr:rowOff>117348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30</xdr:row>
      <xdr:rowOff>133875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527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159766</xdr:rowOff>
    </xdr:from>
    <xdr:to>
      <xdr:col>72</xdr:col>
      <xdr:colOff>38100</xdr:colOff>
      <xdr:row>34</xdr:row>
      <xdr:rowOff>89916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32</xdr:row>
      <xdr:rowOff>106443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559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111179</xdr:rowOff>
    </xdr:from>
    <xdr:to>
      <xdr:col>85</xdr:col>
      <xdr:colOff>126364</xdr:colOff>
      <xdr:row>79</xdr:row>
      <xdr:rowOff>97681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84129"/>
          <a:ext cx="1269" cy="135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101508</xdr:rowOff>
    </xdr:from>
    <xdr:ext cx="313932"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46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97681</xdr:rowOff>
    </xdr:from>
    <xdr:to>
      <xdr:col>86</xdr:col>
      <xdr:colOff>25400</xdr:colOff>
      <xdr:row>79</xdr:row>
      <xdr:rowOff>97681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57856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111179</xdr:rowOff>
    </xdr:from>
    <xdr:to>
      <xdr:col>86</xdr:col>
      <xdr:colOff>25400</xdr:colOff>
      <xdr:row>71</xdr:row>
      <xdr:rowOff>111179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8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31061</xdr:rowOff>
    </xdr:from>
    <xdr:to>
      <xdr:col>85</xdr:col>
      <xdr:colOff>127000</xdr:colOff>
      <xdr:row>71</xdr:row>
      <xdr:rowOff>111179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204011"/>
          <a:ext cx="838200" cy="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109672</xdr:rowOff>
    </xdr:from>
    <xdr:ext cx="469744"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68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131245</xdr:rowOff>
    </xdr:from>
    <xdr:to>
      <xdr:col>85</xdr:col>
      <xdr:colOff>177800</xdr:colOff>
      <xdr:row>76</xdr:row>
      <xdr:rowOff>61395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31061</xdr:rowOff>
    </xdr:from>
    <xdr:to>
      <xdr:col>81</xdr:col>
      <xdr:colOff>50800</xdr:colOff>
      <xdr:row>76</xdr:row>
      <xdr:rowOff>146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204011"/>
          <a:ext cx="889000" cy="8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26634</xdr:rowOff>
    </xdr:from>
    <xdr:to>
      <xdr:col>81</xdr:col>
      <xdr:colOff>101600</xdr:colOff>
      <xdr:row>75</xdr:row>
      <xdr:rowOff>128234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119361</xdr:rowOff>
    </xdr:from>
    <xdr:ext cx="469744"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46428" y="129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143510</xdr:rowOff>
    </xdr:from>
    <xdr:to>
      <xdr:col>76</xdr:col>
      <xdr:colOff>114300</xdr:colOff>
      <xdr:row>76</xdr:row>
      <xdr:rowOff>146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02260"/>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70612</xdr:rowOff>
    </xdr:from>
    <xdr:to>
      <xdr:col>76</xdr:col>
      <xdr:colOff>165100</xdr:colOff>
      <xdr:row>76</xdr:row>
      <xdr:rowOff>763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17289</xdr:rowOff>
    </xdr:from>
    <xdr:ext cx="469744"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57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143510</xdr:rowOff>
    </xdr:from>
    <xdr:to>
      <xdr:col>71</xdr:col>
      <xdr:colOff>177800</xdr:colOff>
      <xdr:row>76</xdr:row>
      <xdr:rowOff>76454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02260"/>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120577</xdr:rowOff>
    </xdr:from>
    <xdr:to>
      <xdr:col>72</xdr:col>
      <xdr:colOff>38100</xdr:colOff>
      <xdr:row>75</xdr:row>
      <xdr:rowOff>50727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67254</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68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67782</xdr:rowOff>
    </xdr:from>
    <xdr:to>
      <xdr:col>67</xdr:col>
      <xdr:colOff>101600</xdr:colOff>
      <xdr:row>75</xdr:row>
      <xdr:rowOff>169382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14459</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79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60379</xdr:rowOff>
    </xdr:from>
    <xdr:to>
      <xdr:col>85</xdr:col>
      <xdr:colOff>177800</xdr:colOff>
      <xdr:row>71</xdr:row>
      <xdr:rowOff>161979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2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13406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1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151711</xdr:rowOff>
    </xdr:from>
    <xdr:to>
      <xdr:col>81</xdr:col>
      <xdr:colOff>101600</xdr:colOff>
      <xdr:row>71</xdr:row>
      <xdr:rowOff>81861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98388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19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120795</xdr:rowOff>
    </xdr:from>
    <xdr:to>
      <xdr:col>76</xdr:col>
      <xdr:colOff>165100</xdr:colOff>
      <xdr:row>76</xdr:row>
      <xdr:rowOff>50946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79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42073</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57428" y="130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92710</xdr:rowOff>
    </xdr:from>
    <xdr:to>
      <xdr:col>72</xdr:col>
      <xdr:colOff>38100</xdr:colOff>
      <xdr:row>76</xdr:row>
      <xdr:rowOff>22861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1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13988</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25654</xdr:rowOff>
    </xdr:from>
    <xdr:to>
      <xdr:col>67</xdr:col>
      <xdr:colOff>101600</xdr:colOff>
      <xdr:row>76</xdr:row>
      <xdr:rowOff>127254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118381</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31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27724</xdr:rowOff>
    </xdr:from>
    <xdr:to>
      <xdr:col>85</xdr:col>
      <xdr:colOff>127000</xdr:colOff>
      <xdr:row>97</xdr:row>
      <xdr:rowOff>47498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486924"/>
          <a:ext cx="8382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47498</xdr:rowOff>
    </xdr:from>
    <xdr:to>
      <xdr:col>81</xdr:col>
      <xdr:colOff>50800</xdr:colOff>
      <xdr:row>98</xdr:row>
      <xdr:rowOff>88075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678148"/>
          <a:ext cx="889000" cy="2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50679</xdr:rowOff>
    </xdr:from>
    <xdr:to>
      <xdr:col>76</xdr:col>
      <xdr:colOff>114300</xdr:colOff>
      <xdr:row>98</xdr:row>
      <xdr:rowOff>88075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52779"/>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138481</xdr:rowOff>
    </xdr:from>
    <xdr:to>
      <xdr:col>71</xdr:col>
      <xdr:colOff>177800</xdr:colOff>
      <xdr:row>98</xdr:row>
      <xdr:rowOff>50679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69131"/>
          <a:ext cx="889000" cy="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148374</xdr:rowOff>
    </xdr:from>
    <xdr:to>
      <xdr:col>85</xdr:col>
      <xdr:colOff>177800</xdr:colOff>
      <xdr:row>96</xdr:row>
      <xdr:rowOff>78524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126801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168148</xdr:rowOff>
    </xdr:from>
    <xdr:to>
      <xdr:col>81</xdr:col>
      <xdr:colOff>101600</xdr:colOff>
      <xdr:row>97</xdr:row>
      <xdr:rowOff>98298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89425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37275</xdr:rowOff>
    </xdr:from>
    <xdr:to>
      <xdr:col>76</xdr:col>
      <xdr:colOff>165100</xdr:colOff>
      <xdr:row>98</xdr:row>
      <xdr:rowOff>138875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130002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171329</xdr:rowOff>
    </xdr:from>
    <xdr:to>
      <xdr:col>72</xdr:col>
      <xdr:colOff>38100</xdr:colOff>
      <xdr:row>98</xdr:row>
      <xdr:rowOff>101479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92606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87681</xdr:rowOff>
    </xdr:from>
    <xdr:to>
      <xdr:col>67</xdr:col>
      <xdr:colOff>101600</xdr:colOff>
      <xdr:row>98</xdr:row>
      <xdr:rowOff>17831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8958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25509</xdr:rowOff>
    </xdr:from>
    <xdr:to>
      <xdr:col>116</xdr:col>
      <xdr:colOff>63500</xdr:colOff>
      <xdr:row>57</xdr:row>
      <xdr:rowOff>106172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798159"/>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64698</xdr:rowOff>
    </xdr:from>
    <xdr:to>
      <xdr:col>111</xdr:col>
      <xdr:colOff>177800</xdr:colOff>
      <xdr:row>57</xdr:row>
      <xdr:rowOff>106172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37348"/>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18977</xdr:rowOff>
    </xdr:from>
    <xdr:to>
      <xdr:col>107</xdr:col>
      <xdr:colOff>50800</xdr:colOff>
      <xdr:row>57</xdr:row>
      <xdr:rowOff>64698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7916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18977</xdr:rowOff>
    </xdr:from>
    <xdr:to>
      <xdr:col>102</xdr:col>
      <xdr:colOff>114300</xdr:colOff>
      <xdr:row>57</xdr:row>
      <xdr:rowOff>96593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791627"/>
          <a:ext cx="889000" cy="7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146159</xdr:rowOff>
    </xdr:from>
    <xdr:to>
      <xdr:col>116</xdr:col>
      <xdr:colOff>114300</xdr:colOff>
      <xdr:row>57</xdr:row>
      <xdr:rowOff>76309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7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169036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5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55372</xdr:rowOff>
    </xdr:from>
    <xdr:to>
      <xdr:col>112</xdr:col>
      <xdr:colOff>38100</xdr:colOff>
      <xdr:row>57</xdr:row>
      <xdr:rowOff>156972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2049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0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13898</xdr:rowOff>
    </xdr:from>
    <xdr:to>
      <xdr:col>107</xdr:col>
      <xdr:colOff>101600</xdr:colOff>
      <xdr:row>57</xdr:row>
      <xdr:rowOff>115498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132025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5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139627</xdr:rowOff>
    </xdr:from>
    <xdr:to>
      <xdr:col>102</xdr:col>
      <xdr:colOff>165100</xdr:colOff>
      <xdr:row>57</xdr:row>
      <xdr:rowOff>69777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86304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51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45793</xdr:rowOff>
    </xdr:from>
    <xdr:to>
      <xdr:col>98</xdr:col>
      <xdr:colOff>38100</xdr:colOff>
      <xdr:row>57</xdr:row>
      <xdr:rowOff>147393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163920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5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68880</xdr:rowOff>
    </xdr:from>
    <xdr:to>
      <xdr:col>116</xdr:col>
      <xdr:colOff>63500</xdr:colOff>
      <xdr:row>76</xdr:row>
      <xdr:rowOff>168230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99080"/>
          <a:ext cx="838200" cy="9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106828</xdr:rowOff>
    </xdr:from>
    <xdr:to>
      <xdr:col>111</xdr:col>
      <xdr:colOff>177800</xdr:colOff>
      <xdr:row>76</xdr:row>
      <xdr:rowOff>168230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137028"/>
          <a:ext cx="8890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50363</xdr:rowOff>
    </xdr:from>
    <xdr:to>
      <xdr:col>107</xdr:col>
      <xdr:colOff>50800</xdr:colOff>
      <xdr:row>76</xdr:row>
      <xdr:rowOff>106828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80563"/>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50363</xdr:rowOff>
    </xdr:from>
    <xdr:to>
      <xdr:col>102</xdr:col>
      <xdr:colOff>114300</xdr:colOff>
      <xdr:row>76</xdr:row>
      <xdr:rowOff>61519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8056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18080</xdr:rowOff>
    </xdr:from>
    <xdr:to>
      <xdr:col>116</xdr:col>
      <xdr:colOff>114300</xdr:colOff>
      <xdr:row>76</xdr:row>
      <xdr:rowOff>119680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167957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117430</xdr:rowOff>
    </xdr:from>
    <xdr:to>
      <xdr:col>112</xdr:col>
      <xdr:colOff>38100</xdr:colOff>
      <xdr:row>77</xdr:row>
      <xdr:rowOff>47580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38707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56028</xdr:rowOff>
    </xdr:from>
    <xdr:to>
      <xdr:col>107</xdr:col>
      <xdr:colOff>101600</xdr:colOff>
      <xdr:row>76</xdr:row>
      <xdr:rowOff>157628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171013</xdr:rowOff>
    </xdr:from>
    <xdr:to>
      <xdr:col>102</xdr:col>
      <xdr:colOff>165100</xdr:colOff>
      <xdr:row>76</xdr:row>
      <xdr:rowOff>101163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92290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10719</xdr:rowOff>
    </xdr:from>
    <xdr:to>
      <xdr:col>98</xdr:col>
      <xdr:colOff>38100</xdr:colOff>
      <xdr:row>76</xdr:row>
      <xdr:rowOff>112319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103446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19,185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409,685</a:t>
          </a:r>
          <a:r>
            <a:rPr kumimoji="1" lang="ja-JP" altLang="en-US" sz="1300">
              <a:latin typeface="ＭＳ Ｐゴシック" panose="020B0600070205080204" pitchFamily="50" charset="-128"/>
              <a:ea typeface="ＭＳ Ｐゴシック" panose="020B0600070205080204" pitchFamily="50" charset="-128"/>
            </a:rPr>
            <a:t>円となっている。経年の変化では、物件費が上昇傾向にある。これは、新型コロナウイルス感染症ワクチン住民接種事業などの経費増加に伴うものである。</a:t>
          </a:r>
        </a:p>
        <a:p>
          <a:r>
            <a:rPr kumimoji="1" lang="ja-JP" altLang="en-US" sz="1300">
              <a:latin typeface="ＭＳ Ｐゴシック" panose="020B0600070205080204" pitchFamily="50" charset="-128"/>
              <a:ea typeface="ＭＳ Ｐゴシック" panose="020B0600070205080204" pitchFamily="50" charset="-128"/>
            </a:rPr>
            <a:t>　また、扶助費の減少については、子育て世帯への臨時特別給付が主な要因である。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類似団体との比較では、世田谷区は最も人口が多いため、各性質別の歳出の住民一人当たりの額が類似団体平均を下回っている項目が多い。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915,439
892,345
58.05
395,148,535
375,041,261
15,246,790
217,125,148
52,655,706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25019</xdr:rowOff>
    </xdr:from>
    <xdr:to>
      <xdr:col>24</xdr:col>
      <xdr:colOff>63500</xdr:colOff>
      <xdr:row>38</xdr:row>
      <xdr:rowOff>26924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011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20066</xdr:rowOff>
    </xdr:from>
    <xdr:to>
      <xdr:col>19</xdr:col>
      <xdr:colOff>177800</xdr:colOff>
      <xdr:row>38</xdr:row>
      <xdr:rowOff>25019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516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15304</xdr:rowOff>
    </xdr:from>
    <xdr:to>
      <xdr:col>15</xdr:col>
      <xdr:colOff>50800</xdr:colOff>
      <xdr:row>38</xdr:row>
      <xdr:rowOff>20066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040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14732</xdr:rowOff>
    </xdr:from>
    <xdr:to>
      <xdr:col>10</xdr:col>
      <xdr:colOff>114300</xdr:colOff>
      <xdr:row>38</xdr:row>
      <xdr:rowOff>15304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98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147574</xdr:rowOff>
    </xdr:from>
    <xdr:to>
      <xdr:col>24</xdr:col>
      <xdr:colOff>114300</xdr:colOff>
      <xdr:row>38</xdr:row>
      <xdr:rowOff>77724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62501</xdr:rowOff>
    </xdr:from>
    <xdr:ext cx="378565"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145669</xdr:rowOff>
    </xdr:from>
    <xdr:to>
      <xdr:col>20</xdr:col>
      <xdr:colOff>38100</xdr:colOff>
      <xdr:row>38</xdr:row>
      <xdr:rowOff>75819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66946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140716</xdr:rowOff>
    </xdr:from>
    <xdr:to>
      <xdr:col>15</xdr:col>
      <xdr:colOff>101600</xdr:colOff>
      <xdr:row>38</xdr:row>
      <xdr:rowOff>70865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61993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57231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135382</xdr:rowOff>
    </xdr:from>
    <xdr:to>
      <xdr:col>6</xdr:col>
      <xdr:colOff>38100</xdr:colOff>
      <xdr:row>38</xdr:row>
      <xdr:rowOff>65532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56659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39085</xdr:rowOff>
    </xdr:from>
    <xdr:to>
      <xdr:col>24</xdr:col>
      <xdr:colOff>63500</xdr:colOff>
      <xdr:row>57</xdr:row>
      <xdr:rowOff>59027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11735"/>
          <a:ext cx="8382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123622</xdr:rowOff>
    </xdr:from>
    <xdr:to>
      <xdr:col>19</xdr:col>
      <xdr:colOff>177800</xdr:colOff>
      <xdr:row>57</xdr:row>
      <xdr:rowOff>39085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039022"/>
          <a:ext cx="889000" cy="7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123622</xdr:rowOff>
    </xdr:from>
    <xdr:to>
      <xdr:col>15</xdr:col>
      <xdr:colOff>50800</xdr:colOff>
      <xdr:row>57</xdr:row>
      <xdr:rowOff>38285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039022"/>
          <a:ext cx="889000" cy="7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28814</xdr:rowOff>
    </xdr:from>
    <xdr:to>
      <xdr:col>10</xdr:col>
      <xdr:colOff>114300</xdr:colOff>
      <xdr:row>57</xdr:row>
      <xdr:rowOff>38285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0146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8227</xdr:rowOff>
    </xdr:from>
    <xdr:to>
      <xdr:col>24</xdr:col>
      <xdr:colOff>114300</xdr:colOff>
      <xdr:row>57</xdr:row>
      <xdr:rowOff>109827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94604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159735</xdr:rowOff>
    </xdr:from>
    <xdr:to>
      <xdr:col>20</xdr:col>
      <xdr:colOff>38100</xdr:colOff>
      <xdr:row>57</xdr:row>
      <xdr:rowOff>89885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81012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72822</xdr:rowOff>
    </xdr:from>
    <xdr:to>
      <xdr:col>15</xdr:col>
      <xdr:colOff>101600</xdr:colOff>
      <xdr:row>53</xdr:row>
      <xdr:rowOff>2972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165549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08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158935</xdr:rowOff>
    </xdr:from>
    <xdr:to>
      <xdr:col>10</xdr:col>
      <xdr:colOff>165100</xdr:colOff>
      <xdr:row>57</xdr:row>
      <xdr:rowOff>89085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80212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149464</xdr:rowOff>
    </xdr:from>
    <xdr:to>
      <xdr:col>6</xdr:col>
      <xdr:colOff>38100</xdr:colOff>
      <xdr:row>57</xdr:row>
      <xdr:rowOff>79614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70741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144371</xdr:rowOff>
    </xdr:from>
    <xdr:to>
      <xdr:col>24</xdr:col>
      <xdr:colOff>62865</xdr:colOff>
      <xdr:row>77</xdr:row>
      <xdr:rowOff>51536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45871"/>
          <a:ext cx="1270" cy="110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55363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51536</xdr:rowOff>
    </xdr:from>
    <xdr:to>
      <xdr:col>24</xdr:col>
      <xdr:colOff>152400</xdr:colOff>
      <xdr:row>77</xdr:row>
      <xdr:rowOff>51536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5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91048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144371</xdr:rowOff>
    </xdr:from>
    <xdr:to>
      <xdr:col>24</xdr:col>
      <xdr:colOff>152400</xdr:colOff>
      <xdr:row>70</xdr:row>
      <xdr:rowOff>144371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39162</xdr:rowOff>
    </xdr:from>
    <xdr:to>
      <xdr:col>24</xdr:col>
      <xdr:colOff>63500</xdr:colOff>
      <xdr:row>77</xdr:row>
      <xdr:rowOff>51536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240812"/>
          <a:ext cx="8382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28681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15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5804</xdr:rowOff>
    </xdr:from>
    <xdr:to>
      <xdr:col>24</xdr:col>
      <xdr:colOff>114300</xdr:colOff>
      <xdr:row>75</xdr:row>
      <xdr:rowOff>107404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39162</xdr:rowOff>
    </xdr:from>
    <xdr:to>
      <xdr:col>19</xdr:col>
      <xdr:colOff>177800</xdr:colOff>
      <xdr:row>78</xdr:row>
      <xdr:rowOff>11692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40812"/>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4463</xdr:rowOff>
    </xdr:from>
    <xdr:to>
      <xdr:col>20</xdr:col>
      <xdr:colOff>38100</xdr:colOff>
      <xdr:row>75</xdr:row>
      <xdr:rowOff>106063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122590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11692</xdr:rowOff>
    </xdr:from>
    <xdr:to>
      <xdr:col>15</xdr:col>
      <xdr:colOff>50800</xdr:colOff>
      <xdr:row>78</xdr:row>
      <xdr:rowOff>13886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84792"/>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171394</xdr:rowOff>
    </xdr:from>
    <xdr:to>
      <xdr:col>15</xdr:col>
      <xdr:colOff>101600</xdr:colOff>
      <xdr:row>76</xdr:row>
      <xdr:rowOff>101544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13886</xdr:rowOff>
    </xdr:from>
    <xdr:to>
      <xdr:col>10</xdr:col>
      <xdr:colOff>114300</xdr:colOff>
      <xdr:row>78</xdr:row>
      <xdr:rowOff>108755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86986"/>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35263</xdr:rowOff>
    </xdr:from>
    <xdr:to>
      <xdr:col>10</xdr:col>
      <xdr:colOff>165100</xdr:colOff>
      <xdr:row>76</xdr:row>
      <xdr:rowOff>136863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98668</xdr:rowOff>
    </xdr:from>
    <xdr:to>
      <xdr:col>6</xdr:col>
      <xdr:colOff>38100</xdr:colOff>
      <xdr:row>77</xdr:row>
      <xdr:rowOff>28818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45346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736</xdr:rowOff>
    </xdr:from>
    <xdr:to>
      <xdr:col>24</xdr:col>
      <xdr:colOff>114300</xdr:colOff>
      <xdr:row>77</xdr:row>
      <xdr:rowOff>102336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87113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159812</xdr:rowOff>
    </xdr:from>
    <xdr:to>
      <xdr:col>20</xdr:col>
      <xdr:colOff>38100</xdr:colOff>
      <xdr:row>77</xdr:row>
      <xdr:rowOff>89962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81089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132342</xdr:rowOff>
    </xdr:from>
    <xdr:to>
      <xdr:col>15</xdr:col>
      <xdr:colOff>101600</xdr:colOff>
      <xdr:row>78</xdr:row>
      <xdr:rowOff>62492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53619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134536</xdr:rowOff>
    </xdr:from>
    <xdr:to>
      <xdr:col>10</xdr:col>
      <xdr:colOff>165100</xdr:colOff>
      <xdr:row>78</xdr:row>
      <xdr:rowOff>64686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55813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57955</xdr:rowOff>
    </xdr:from>
    <xdr:to>
      <xdr:col>6</xdr:col>
      <xdr:colOff>38100</xdr:colOff>
      <xdr:row>78</xdr:row>
      <xdr:rowOff>159555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150682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162007</xdr:rowOff>
    </xdr:from>
    <xdr:to>
      <xdr:col>24</xdr:col>
      <xdr:colOff>63500</xdr:colOff>
      <xdr:row>96</xdr:row>
      <xdr:rowOff>105963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49757"/>
          <a:ext cx="838200" cy="1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105963</xdr:rowOff>
    </xdr:from>
    <xdr:to>
      <xdr:col>19</xdr:col>
      <xdr:colOff>177800</xdr:colOff>
      <xdr:row>98</xdr:row>
      <xdr:rowOff>70129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5163"/>
          <a:ext cx="889000" cy="3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70129</xdr:rowOff>
    </xdr:from>
    <xdr:to>
      <xdr:col>15</xdr:col>
      <xdr:colOff>50800</xdr:colOff>
      <xdr:row>98</xdr:row>
      <xdr:rowOff>142157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72229"/>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142157</xdr:rowOff>
    </xdr:from>
    <xdr:to>
      <xdr:col>10</xdr:col>
      <xdr:colOff>114300</xdr:colOff>
      <xdr:row>98</xdr:row>
      <xdr:rowOff>154939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4425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111207</xdr:rowOff>
    </xdr:from>
    <xdr:to>
      <xdr:col>24</xdr:col>
      <xdr:colOff>114300</xdr:colOff>
      <xdr:row>96</xdr:row>
      <xdr:rowOff>41357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134084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55163</xdr:rowOff>
    </xdr:from>
    <xdr:to>
      <xdr:col>20</xdr:col>
      <xdr:colOff>38100</xdr:colOff>
      <xdr:row>96</xdr:row>
      <xdr:rowOff>156763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147890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19329</xdr:rowOff>
    </xdr:from>
    <xdr:to>
      <xdr:col>15</xdr:col>
      <xdr:colOff>101600</xdr:colOff>
      <xdr:row>98</xdr:row>
      <xdr:rowOff>120929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91357</xdr:rowOff>
    </xdr:from>
    <xdr:to>
      <xdr:col>10</xdr:col>
      <xdr:colOff>165100</xdr:colOff>
      <xdr:row>99</xdr:row>
      <xdr:rowOff>21507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104139</xdr:rowOff>
    </xdr:from>
    <xdr:to>
      <xdr:col>6</xdr:col>
      <xdr:colOff>38100</xdr:colOff>
      <xdr:row>99</xdr:row>
      <xdr:rowOff>34289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9398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130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12598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130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22657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2769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22657</xdr:rowOff>
    </xdr:from>
    <xdr:to>
      <xdr:col>41</xdr:col>
      <xdr:colOff>50800</xdr:colOff>
      <xdr:row>38</xdr:row>
      <xdr:rowOff>34087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377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44975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8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133248</xdr:rowOff>
    </xdr:from>
    <xdr:to>
      <xdr:col>46</xdr:col>
      <xdr:colOff>38100</xdr:colOff>
      <xdr:row>38</xdr:row>
      <xdr:rowOff>63398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54525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143307</xdr:rowOff>
    </xdr:from>
    <xdr:to>
      <xdr:col>41</xdr:col>
      <xdr:colOff>101600</xdr:colOff>
      <xdr:row>38</xdr:row>
      <xdr:rowOff>73457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64584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100381</xdr:rowOff>
    </xdr:from>
    <xdr:to>
      <xdr:col>55</xdr:col>
      <xdr:colOff>0</xdr:colOff>
      <xdr:row>58</xdr:row>
      <xdr:rowOff>16713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844331"/>
          <a:ext cx="838200" cy="11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60926</xdr:rowOff>
    </xdr:from>
    <xdr:ext cx="378565"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33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16713</xdr:rowOff>
    </xdr:from>
    <xdr:to>
      <xdr:col>50</xdr:col>
      <xdr:colOff>114300</xdr:colOff>
      <xdr:row>58</xdr:row>
      <xdr:rowOff>38659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081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72813</xdr:rowOff>
    </xdr:from>
    <xdr:ext cx="378565"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50017" y="1001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26771</xdr:rowOff>
    </xdr:from>
    <xdr:to>
      <xdr:col>45</xdr:col>
      <xdr:colOff>177800</xdr:colOff>
      <xdr:row>58</xdr:row>
      <xdr:rowOff>38659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7087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19456</xdr:rowOff>
    </xdr:from>
    <xdr:to>
      <xdr:col>41</xdr:col>
      <xdr:colOff>50800</xdr:colOff>
      <xdr:row>58</xdr:row>
      <xdr:rowOff>26771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6355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49581</xdr:rowOff>
    </xdr:from>
    <xdr:to>
      <xdr:col>55</xdr:col>
      <xdr:colOff>50800</xdr:colOff>
      <xdr:row>51</xdr:row>
      <xdr:rowOff>151181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2608</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74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137363</xdr:rowOff>
    </xdr:from>
    <xdr:to>
      <xdr:col>50</xdr:col>
      <xdr:colOff>165100</xdr:colOff>
      <xdr:row>58</xdr:row>
      <xdr:rowOff>67513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84040</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50017" y="968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159309</xdr:rowOff>
    </xdr:from>
    <xdr:to>
      <xdr:col>46</xdr:col>
      <xdr:colOff>38100</xdr:colOff>
      <xdr:row>58</xdr:row>
      <xdr:rowOff>89459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80586</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61017" y="1002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147421</xdr:rowOff>
    </xdr:from>
    <xdr:to>
      <xdr:col>41</xdr:col>
      <xdr:colOff>101600</xdr:colOff>
      <xdr:row>58</xdr:row>
      <xdr:rowOff>77571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94098</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2017" y="96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140106</xdr:rowOff>
    </xdr:from>
    <xdr:to>
      <xdr:col>36</xdr:col>
      <xdr:colOff>165100</xdr:colOff>
      <xdr:row>58</xdr:row>
      <xdr:rowOff>70256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61383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3017" y="1000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118624</xdr:rowOff>
    </xdr:from>
    <xdr:to>
      <xdr:col>55</xdr:col>
      <xdr:colOff>0</xdr:colOff>
      <xdr:row>77</xdr:row>
      <xdr:rowOff>169601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0274"/>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169601</xdr:rowOff>
    </xdr:from>
    <xdr:to>
      <xdr:col>50</xdr:col>
      <xdr:colOff>114300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125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168824</xdr:rowOff>
    </xdr:from>
    <xdr:to>
      <xdr:col>45</xdr:col>
      <xdr:colOff>177800</xdr:colOff>
      <xdr:row>78</xdr:row>
      <xdr:rowOff>42500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7047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168824</xdr:rowOff>
    </xdr:from>
    <xdr:to>
      <xdr:col>41</xdr:col>
      <xdr:colOff>50800</xdr:colOff>
      <xdr:row>78</xdr:row>
      <xdr:rowOff>63850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0474"/>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67824</xdr:rowOff>
    </xdr:from>
    <xdr:to>
      <xdr:col>55</xdr:col>
      <xdr:colOff>50800</xdr:colOff>
      <xdr:row>77</xdr:row>
      <xdr:rowOff>169424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154201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118801</xdr:rowOff>
    </xdr:from>
    <xdr:to>
      <xdr:col>50</xdr:col>
      <xdr:colOff>165100</xdr:colOff>
      <xdr:row>78</xdr:row>
      <xdr:rowOff>48951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40078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163150</xdr:rowOff>
    </xdr:from>
    <xdr:to>
      <xdr:col>46</xdr:col>
      <xdr:colOff>38100</xdr:colOff>
      <xdr:row>78</xdr:row>
      <xdr:rowOff>93300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84427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118024</xdr:rowOff>
    </xdr:from>
    <xdr:to>
      <xdr:col>41</xdr:col>
      <xdr:colOff>101600</xdr:colOff>
      <xdr:row>78</xdr:row>
      <xdr:rowOff>48174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39301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13050</xdr:rowOff>
    </xdr:from>
    <xdr:to>
      <xdr:col>36</xdr:col>
      <xdr:colOff>165100</xdr:colOff>
      <xdr:row>78</xdr:row>
      <xdr:rowOff>114650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105777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87077</xdr:rowOff>
    </xdr:from>
    <xdr:to>
      <xdr:col>55</xdr:col>
      <xdr:colOff>0</xdr:colOff>
      <xdr:row>97</xdr:row>
      <xdr:rowOff>119369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7727"/>
          <a:ext cx="838200" cy="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86382</xdr:rowOff>
    </xdr:from>
    <xdr:to>
      <xdr:col>50</xdr:col>
      <xdr:colOff>114300</xdr:colOff>
      <xdr:row>97</xdr:row>
      <xdr:rowOff>119369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703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86382</xdr:rowOff>
    </xdr:from>
    <xdr:to>
      <xdr:col>45</xdr:col>
      <xdr:colOff>177800</xdr:colOff>
      <xdr:row>97</xdr:row>
      <xdr:rowOff>88379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17032"/>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88379</xdr:rowOff>
    </xdr:from>
    <xdr:to>
      <xdr:col>41</xdr:col>
      <xdr:colOff>50800</xdr:colOff>
      <xdr:row>97</xdr:row>
      <xdr:rowOff>106713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90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36277</xdr:rowOff>
    </xdr:from>
    <xdr:to>
      <xdr:col>55</xdr:col>
      <xdr:colOff>50800</xdr:colOff>
      <xdr:row>97</xdr:row>
      <xdr:rowOff>137877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59154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68569</xdr:rowOff>
    </xdr:from>
    <xdr:to>
      <xdr:col>50</xdr:col>
      <xdr:colOff>165100</xdr:colOff>
      <xdr:row>97</xdr:row>
      <xdr:rowOff>170169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161296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35582</xdr:rowOff>
    </xdr:from>
    <xdr:to>
      <xdr:col>46</xdr:col>
      <xdr:colOff>38100</xdr:colOff>
      <xdr:row>97</xdr:row>
      <xdr:rowOff>137182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153709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4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37579</xdr:rowOff>
    </xdr:from>
    <xdr:to>
      <xdr:col>41</xdr:col>
      <xdr:colOff>101600</xdr:colOff>
      <xdr:row>97</xdr:row>
      <xdr:rowOff>139179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155706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4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55913</xdr:rowOff>
    </xdr:from>
    <xdr:to>
      <xdr:col>36</xdr:col>
      <xdr:colOff>165100</xdr:colOff>
      <xdr:row>97</xdr:row>
      <xdr:rowOff>157513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96495</xdr:rowOff>
    </xdr:from>
    <xdr:to>
      <xdr:col>85</xdr:col>
      <xdr:colOff>127000</xdr:colOff>
      <xdr:row>38</xdr:row>
      <xdr:rowOff>104632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611595"/>
          <a:ext cx="8382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90414</xdr:rowOff>
    </xdr:from>
    <xdr:to>
      <xdr:col>81</xdr:col>
      <xdr:colOff>50800</xdr:colOff>
      <xdr:row>38</xdr:row>
      <xdr:rowOff>104632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605514"/>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19319</xdr:rowOff>
    </xdr:from>
    <xdr:to>
      <xdr:col>76</xdr:col>
      <xdr:colOff>114300</xdr:colOff>
      <xdr:row>38</xdr:row>
      <xdr:rowOff>90414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34419"/>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19319</xdr:rowOff>
    </xdr:from>
    <xdr:to>
      <xdr:col>71</xdr:col>
      <xdr:colOff>177800</xdr:colOff>
      <xdr:row>38</xdr:row>
      <xdr:rowOff>95809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34419"/>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45695</xdr:rowOff>
    </xdr:from>
    <xdr:to>
      <xdr:col>85</xdr:col>
      <xdr:colOff>177800</xdr:colOff>
      <xdr:row>38</xdr:row>
      <xdr:rowOff>147295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132072</xdr:rowOff>
    </xdr:from>
    <xdr:ext cx="378565"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7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53832</xdr:rowOff>
    </xdr:from>
    <xdr:to>
      <xdr:col>81</xdr:col>
      <xdr:colOff>101600</xdr:colOff>
      <xdr:row>38</xdr:row>
      <xdr:rowOff>155432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146559</xdr:rowOff>
    </xdr:from>
    <xdr:ext cx="378565"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2017" y="666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39614</xdr:rowOff>
    </xdr:from>
    <xdr:to>
      <xdr:col>76</xdr:col>
      <xdr:colOff>165100</xdr:colOff>
      <xdr:row>38</xdr:row>
      <xdr:rowOff>141214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132341</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57428" y="66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139969</xdr:rowOff>
    </xdr:from>
    <xdr:to>
      <xdr:col>72</xdr:col>
      <xdr:colOff>38100</xdr:colOff>
      <xdr:row>38</xdr:row>
      <xdr:rowOff>70120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61246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68428" y="6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45009</xdr:rowOff>
    </xdr:from>
    <xdr:to>
      <xdr:col>67</xdr:col>
      <xdr:colOff>101600</xdr:colOff>
      <xdr:row>38</xdr:row>
      <xdr:rowOff>146609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137736</xdr:rowOff>
    </xdr:from>
    <xdr:ext cx="378565"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5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97148</xdr:rowOff>
    </xdr:from>
    <xdr:to>
      <xdr:col>85</xdr:col>
      <xdr:colOff>127000</xdr:colOff>
      <xdr:row>58</xdr:row>
      <xdr:rowOff>38049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69798"/>
          <a:ext cx="838200" cy="1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38049</xdr:rowOff>
    </xdr:from>
    <xdr:to>
      <xdr:col>81</xdr:col>
      <xdr:colOff>50800</xdr:colOff>
      <xdr:row>58</xdr:row>
      <xdr:rowOff>108719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2149"/>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92118</xdr:rowOff>
    </xdr:from>
    <xdr:to>
      <xdr:col>76</xdr:col>
      <xdr:colOff>114300</xdr:colOff>
      <xdr:row>58</xdr:row>
      <xdr:rowOff>108719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36218"/>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82485</xdr:rowOff>
    </xdr:from>
    <xdr:to>
      <xdr:col>71</xdr:col>
      <xdr:colOff>177800</xdr:colOff>
      <xdr:row>58</xdr:row>
      <xdr:rowOff>92118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6585"/>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46348</xdr:rowOff>
    </xdr:from>
    <xdr:to>
      <xdr:col>85</xdr:col>
      <xdr:colOff>177800</xdr:colOff>
      <xdr:row>57</xdr:row>
      <xdr:rowOff>147948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24775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158699</xdr:rowOff>
    </xdr:from>
    <xdr:to>
      <xdr:col>81</xdr:col>
      <xdr:colOff>101600</xdr:colOff>
      <xdr:row>58</xdr:row>
      <xdr:rowOff>88849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79976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57919</xdr:rowOff>
    </xdr:from>
    <xdr:to>
      <xdr:col>76</xdr:col>
      <xdr:colOff>165100</xdr:colOff>
      <xdr:row>58</xdr:row>
      <xdr:rowOff>159519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150646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41318</xdr:rowOff>
    </xdr:from>
    <xdr:to>
      <xdr:col>72</xdr:col>
      <xdr:colOff>38100</xdr:colOff>
      <xdr:row>58</xdr:row>
      <xdr:rowOff>142918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134045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31685</xdr:rowOff>
    </xdr:from>
    <xdr:to>
      <xdr:col>67</xdr:col>
      <xdr:colOff>101600</xdr:colOff>
      <xdr:row>58</xdr:row>
      <xdr:rowOff>133285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124412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254</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859004"/>
          <a:ext cx="8382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66548</xdr:rowOff>
    </xdr:from>
    <xdr:to>
      <xdr:col>81</xdr:col>
      <xdr:colOff>50800</xdr:colOff>
      <xdr:row>75</xdr:row>
      <xdr:rowOff>254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2410948"/>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20320</xdr:rowOff>
    </xdr:from>
    <xdr:to>
      <xdr:col>81</xdr:col>
      <xdr:colOff>101600</xdr:colOff>
      <xdr:row>78</xdr:row>
      <xdr:rowOff>121920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113047</xdr:rowOff>
    </xdr:from>
    <xdr:ext cx="31393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324333" y="1348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66548</xdr:rowOff>
    </xdr:from>
    <xdr:to>
      <xdr:col>76</xdr:col>
      <xdr:colOff>114300</xdr:colOff>
      <xdr:row>74</xdr:row>
      <xdr:rowOff>39116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241094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134620</xdr:rowOff>
    </xdr:from>
    <xdr:to>
      <xdr:col>76</xdr:col>
      <xdr:colOff>165100</xdr:colOff>
      <xdr:row>77</xdr:row>
      <xdr:rowOff>64770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77</xdr:row>
      <xdr:rowOff>55897</xdr:rowOff>
    </xdr:from>
    <xdr:ext cx="313932"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35333" y="1325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39116</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2726416"/>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171196</xdr:rowOff>
    </xdr:from>
    <xdr:to>
      <xdr:col>72</xdr:col>
      <xdr:colOff>38100</xdr:colOff>
      <xdr:row>77</xdr:row>
      <xdr:rowOff>101346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92473</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46333" y="13294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70613</xdr:rowOff>
    </xdr:from>
    <xdr:to>
      <xdr:col>67</xdr:col>
      <xdr:colOff>101600</xdr:colOff>
      <xdr:row>79</xdr:row>
      <xdr:rowOff>763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17290</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89650" y="132189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120904</xdr:rowOff>
    </xdr:from>
    <xdr:to>
      <xdr:col>81</xdr:col>
      <xdr:colOff>101600</xdr:colOff>
      <xdr:row>75</xdr:row>
      <xdr:rowOff>51054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73</xdr:row>
      <xdr:rowOff>67581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258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15748</xdr:rowOff>
    </xdr:from>
    <xdr:to>
      <xdr:col>76</xdr:col>
      <xdr:colOff>165100</xdr:colOff>
      <xdr:row>72</xdr:row>
      <xdr:rowOff>117348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3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70</xdr:row>
      <xdr:rowOff>133875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213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159766</xdr:rowOff>
    </xdr:from>
    <xdr:to>
      <xdr:col>72</xdr:col>
      <xdr:colOff>38100</xdr:colOff>
      <xdr:row>74</xdr:row>
      <xdr:rowOff>89916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72</xdr:row>
      <xdr:rowOff>106443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245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111071</xdr:rowOff>
    </xdr:from>
    <xdr:to>
      <xdr:col>85</xdr:col>
      <xdr:colOff>126364</xdr:colOff>
      <xdr:row>99</xdr:row>
      <xdr:rowOff>97681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13021"/>
          <a:ext cx="1269" cy="135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101508</xdr:rowOff>
    </xdr:from>
    <xdr:ext cx="313932"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75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97681</xdr:rowOff>
    </xdr:from>
    <xdr:to>
      <xdr:col>86</xdr:col>
      <xdr:colOff>25400</xdr:colOff>
      <xdr:row>99</xdr:row>
      <xdr:rowOff>97681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7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57748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111071</xdr:rowOff>
    </xdr:from>
    <xdr:to>
      <xdr:col>86</xdr:col>
      <xdr:colOff>25400</xdr:colOff>
      <xdr:row>91</xdr:row>
      <xdr:rowOff>111071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1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29645</xdr:rowOff>
    </xdr:from>
    <xdr:to>
      <xdr:col>85</xdr:col>
      <xdr:colOff>127000</xdr:colOff>
      <xdr:row>91</xdr:row>
      <xdr:rowOff>111071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5631595"/>
          <a:ext cx="838200" cy="8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109346</xdr:rowOff>
    </xdr:from>
    <xdr:ext cx="469744"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97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130919</xdr:rowOff>
    </xdr:from>
    <xdr:to>
      <xdr:col>85</xdr:col>
      <xdr:colOff>177800</xdr:colOff>
      <xdr:row>96</xdr:row>
      <xdr:rowOff>61069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1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29645</xdr:rowOff>
    </xdr:from>
    <xdr:to>
      <xdr:col>81</xdr:col>
      <xdr:colOff>50800</xdr:colOff>
      <xdr:row>95</xdr:row>
      <xdr:rowOff>169853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5631595"/>
          <a:ext cx="889000" cy="8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26307</xdr:rowOff>
    </xdr:from>
    <xdr:to>
      <xdr:col>81</xdr:col>
      <xdr:colOff>101600</xdr:colOff>
      <xdr:row>95</xdr:row>
      <xdr:rowOff>127907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119034</xdr:rowOff>
    </xdr:from>
    <xdr:ext cx="469744"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46428" y="16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141768</xdr:rowOff>
    </xdr:from>
    <xdr:to>
      <xdr:col>76</xdr:col>
      <xdr:colOff>114300</xdr:colOff>
      <xdr:row>95</xdr:row>
      <xdr:rowOff>169853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2951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69959</xdr:rowOff>
    </xdr:from>
    <xdr:to>
      <xdr:col>76</xdr:col>
      <xdr:colOff>165100</xdr:colOff>
      <xdr:row>96</xdr:row>
      <xdr:rowOff>109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16636</xdr:rowOff>
    </xdr:from>
    <xdr:ext cx="469744"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57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141768</xdr:rowOff>
    </xdr:from>
    <xdr:to>
      <xdr:col>71</xdr:col>
      <xdr:colOff>177800</xdr:colOff>
      <xdr:row>96</xdr:row>
      <xdr:rowOff>74276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29518"/>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113829</xdr:rowOff>
    </xdr:from>
    <xdr:to>
      <xdr:col>72</xdr:col>
      <xdr:colOff>38100</xdr:colOff>
      <xdr:row>95</xdr:row>
      <xdr:rowOff>43979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60506</xdr:rowOff>
    </xdr:from>
    <xdr:ext cx="469744"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68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67019</xdr:rowOff>
    </xdr:from>
    <xdr:to>
      <xdr:col>67</xdr:col>
      <xdr:colOff>101600</xdr:colOff>
      <xdr:row>95</xdr:row>
      <xdr:rowOff>168619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13696</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79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60271</xdr:rowOff>
    </xdr:from>
    <xdr:to>
      <xdr:col>85</xdr:col>
      <xdr:colOff>177800</xdr:colOff>
      <xdr:row>91</xdr:row>
      <xdr:rowOff>161871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6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13298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6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150295</xdr:rowOff>
    </xdr:from>
    <xdr:to>
      <xdr:col>81</xdr:col>
      <xdr:colOff>101600</xdr:colOff>
      <xdr:row>91</xdr:row>
      <xdr:rowOff>80445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55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96972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3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119053</xdr:rowOff>
    </xdr:from>
    <xdr:to>
      <xdr:col>76</xdr:col>
      <xdr:colOff>165100</xdr:colOff>
      <xdr:row>96</xdr:row>
      <xdr:rowOff>49203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40330</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57428" y="1649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90968</xdr:rowOff>
    </xdr:from>
    <xdr:to>
      <xdr:col>72</xdr:col>
      <xdr:colOff>38100</xdr:colOff>
      <xdr:row>96</xdr:row>
      <xdr:rowOff>21118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12245</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23476</xdr:rowOff>
    </xdr:from>
    <xdr:to>
      <xdr:col>67</xdr:col>
      <xdr:colOff>101600</xdr:colOff>
      <xdr:row>96</xdr:row>
      <xdr:rowOff>125076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116203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5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19,185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409,685</a:t>
          </a:r>
          <a:r>
            <a:rPr kumimoji="1" lang="ja-JP" altLang="en-US" sz="1300">
              <a:latin typeface="ＭＳ Ｐゴシック" panose="020B0600070205080204" pitchFamily="50" charset="-128"/>
              <a:ea typeface="ＭＳ Ｐゴシック" panose="020B0600070205080204" pitchFamily="50" charset="-128"/>
            </a:rPr>
            <a:t>円となっている。経年の変化では、衛生費が上昇傾向となっており、これは新型コロナウイルス感染症ワクチン住民接種事業や感染症対策などの経費増が主な要因である。</a:t>
          </a:r>
        </a:p>
        <a:p>
          <a:r>
            <a:rPr kumimoji="1" lang="ja-JP" altLang="en-US" sz="1300">
              <a:latin typeface="ＭＳ Ｐゴシック" panose="020B0600070205080204" pitchFamily="50" charset="-128"/>
              <a:ea typeface="ＭＳ Ｐゴシック" panose="020B0600070205080204" pitchFamily="50" charset="-128"/>
            </a:rPr>
            <a:t>　農林水産業費の上昇については、農地取得に係る経費によるものである。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類似団体との比較では、世田谷区は最も人口が多いため、各目的別の歳出の住民一人当たりの額が類似団体平均を下回っている項目が多い。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財政調整基金残高については、令和３年度決算からの繰り越し財源を、令和５年度に実施する学校給食無償化の財源とするために、一時的に財政調整基金に積み立てたため、前年度から増加した。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また、実質収支額は、基金繰入金の減などにより減少し、実質単年度収支においても、分子の実質収支の減少及び分母の標準財政規模の増加により、標準財政規模比で減少した。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p>
        <a:p>
          <a:r>
            <a:rPr kumimoji="1" lang="ja-JP" altLang="en-US" sz="1400">
              <a:latin typeface="ＭＳ ゴシック" pitchFamily="49" charset="-128"/>
              <a:ea typeface="ＭＳ ゴシック" pitchFamily="49" charset="-128"/>
            </a:rPr>
            <a:t>　このうち、一般会計では、実質収支額が基金繰入金の減などにより減少したため、標準財政規模比においても前年度比で減少した。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395148535</v>
      </c>
      <c r="BO4" s="449"/>
      <c r="BP4" s="449"/>
      <c r="BQ4" s="449"/>
      <c r="BR4" s="449"/>
      <c r="BS4" s="449"/>
      <c r="BT4" s="449"/>
      <c r="BU4" s="450"/>
      <c r="BV4" s="448">
        <v>377662345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v>
      </c>
      <c r="CU4" s="589"/>
      <c r="CV4" s="589"/>
      <c r="CW4" s="589"/>
      <c r="CX4" s="589"/>
      <c r="CY4" s="589"/>
      <c r="CZ4" s="589"/>
      <c r="DA4" s="590"/>
      <c r="DB4" s="588">
        <v>8.3000000000000007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375041261</v>
      </c>
      <c r="BO5" s="420"/>
      <c r="BP5" s="420"/>
      <c r="BQ5" s="420"/>
      <c r="BR5" s="420"/>
      <c r="BS5" s="420"/>
      <c r="BT5" s="420"/>
      <c r="BU5" s="421"/>
      <c r="BV5" s="419">
        <v>357779394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79</v>
      </c>
      <c r="CU5" s="417"/>
      <c r="CV5" s="417"/>
      <c r="CW5" s="417"/>
      <c r="CX5" s="417"/>
      <c r="CY5" s="417"/>
      <c r="CZ5" s="417"/>
      <c r="DA5" s="418"/>
      <c r="DB5" s="416">
        <v>80.5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20107274</v>
      </c>
      <c r="BO6" s="420"/>
      <c r="BP6" s="420"/>
      <c r="BQ6" s="420"/>
      <c r="BR6" s="420"/>
      <c r="BS6" s="420"/>
      <c r="BT6" s="420"/>
      <c r="BU6" s="421"/>
      <c r="BV6" s="419">
        <v>19882951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79</v>
      </c>
      <c r="CU6" s="563"/>
      <c r="CV6" s="563"/>
      <c r="CW6" s="563"/>
      <c r="CX6" s="563"/>
      <c r="CY6" s="563"/>
      <c r="CZ6" s="563"/>
      <c r="DA6" s="564"/>
      <c r="DB6" s="562">
        <v>80.5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4860484</v>
      </c>
      <c r="BO7" s="420"/>
      <c r="BP7" s="420"/>
      <c r="BQ7" s="420"/>
      <c r="BR7" s="420"/>
      <c r="BS7" s="420"/>
      <c r="BT7" s="420"/>
      <c r="BU7" s="421"/>
      <c r="BV7" s="419">
        <v>2806013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217125148</v>
      </c>
      <c r="CU7" s="420"/>
      <c r="CV7" s="420"/>
      <c r="CW7" s="420"/>
      <c r="CX7" s="420"/>
      <c r="CY7" s="420"/>
      <c r="CZ7" s="420"/>
      <c r="DA7" s="421"/>
      <c r="DB7" s="419">
        <v>206782019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15246790</v>
      </c>
      <c r="BO8" s="420"/>
      <c r="BP8" s="420"/>
      <c r="BQ8" s="420"/>
      <c r="BR8" s="420"/>
      <c r="BS8" s="420"/>
      <c r="BT8" s="420"/>
      <c r="BU8" s="421"/>
      <c r="BV8" s="419">
        <v>17076938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943664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-1830148</v>
      </c>
      <c r="BO9" s="420"/>
      <c r="BP9" s="420"/>
      <c r="BQ9" s="420"/>
      <c r="BR9" s="420"/>
      <c r="BS9" s="420"/>
      <c r="BT9" s="420"/>
      <c r="BU9" s="421"/>
      <c r="BV9" s="419">
        <v>4839088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4.4000000000000004</v>
      </c>
      <c r="CU9" s="417"/>
      <c r="CV9" s="417"/>
      <c r="CW9" s="417"/>
      <c r="CX9" s="417"/>
      <c r="CY9" s="417"/>
      <c r="CZ9" s="417"/>
      <c r="DA9" s="418"/>
      <c r="DB9" s="416">
        <v>4.9000000000000004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903346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2993517</v>
      </c>
      <c r="BO10" s="420"/>
      <c r="BP10" s="420"/>
      <c r="BQ10" s="420"/>
      <c r="BR10" s="420"/>
      <c r="BS10" s="420"/>
      <c r="BT10" s="420"/>
      <c r="BU10" s="421"/>
      <c r="BV10" s="419">
        <v>717008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915439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892345</v>
      </c>
      <c r="S13" s="507"/>
      <c r="T13" s="507"/>
      <c r="U13" s="507"/>
      <c r="V13" s="508"/>
      <c r="W13" s="509" t="s">
        <v>141</v>
      </c>
      <c r="X13" s="405"/>
      <c r="Y13" s="405"/>
      <c r="Z13" s="405"/>
      <c r="AA13" s="405"/>
      <c r="AB13" s="406"/>
      <c r="AC13" s="372">
        <v>1194</v>
      </c>
      <c r="AD13" s="373"/>
      <c r="AE13" s="373"/>
      <c r="AF13" s="373"/>
      <c r="AG13" s="374"/>
      <c r="AH13" s="372">
        <v>1226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1163369</v>
      </c>
      <c r="BO13" s="420"/>
      <c r="BP13" s="420"/>
      <c r="BQ13" s="420"/>
      <c r="BR13" s="420"/>
      <c r="BS13" s="420"/>
      <c r="BT13" s="420"/>
      <c r="BU13" s="421"/>
      <c r="BV13" s="419">
        <v>5556096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v>
      </c>
      <c r="CU13" s="417"/>
      <c r="CV13" s="417"/>
      <c r="CW13" s="417"/>
      <c r="CX13" s="417"/>
      <c r="CY13" s="417"/>
      <c r="CZ13" s="417"/>
      <c r="DA13" s="418"/>
      <c r="DB13" s="416">
        <v>-3.6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916208</v>
      </c>
      <c r="S14" s="507"/>
      <c r="T14" s="507"/>
      <c r="U14" s="507"/>
      <c r="V14" s="508"/>
      <c r="W14" s="510"/>
      <c r="X14" s="408"/>
      <c r="Y14" s="408"/>
      <c r="Z14" s="408"/>
      <c r="AA14" s="408"/>
      <c r="AB14" s="409"/>
      <c r="AC14" s="499">
        <v>0.3</v>
      </c>
      <c r="AD14" s="500"/>
      <c r="AE14" s="500"/>
      <c r="AF14" s="500"/>
      <c r="AG14" s="501"/>
      <c r="AH14" s="499">
        <v>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895180</v>
      </c>
      <c r="S15" s="507"/>
      <c r="T15" s="507"/>
      <c r="U15" s="507"/>
      <c r="V15" s="508"/>
      <c r="W15" s="509" t="s">
        <v>150</v>
      </c>
      <c r="X15" s="405"/>
      <c r="Y15" s="405"/>
      <c r="Z15" s="405"/>
      <c r="AA15" s="405"/>
      <c r="AB15" s="406"/>
      <c r="AC15" s="372">
        <v>41778</v>
      </c>
      <c r="AD15" s="373"/>
      <c r="AE15" s="373"/>
      <c r="AF15" s="373"/>
      <c r="AG15" s="374"/>
      <c r="AH15" s="372">
        <v>38943</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129952744</v>
      </c>
      <c r="BO15" s="449"/>
      <c r="BP15" s="449"/>
      <c r="BQ15" s="449"/>
      <c r="BR15" s="449"/>
      <c r="BS15" s="449"/>
      <c r="BT15" s="449"/>
      <c r="BU15" s="450"/>
      <c r="BV15" s="448">
        <v>127791051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11</v>
      </c>
      <c r="AD16" s="500"/>
      <c r="AE16" s="500"/>
      <c r="AF16" s="500"/>
      <c r="AG16" s="501"/>
      <c r="AH16" s="499">
        <v>13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193776518</v>
      </c>
      <c r="BO16" s="420"/>
      <c r="BP16" s="420"/>
      <c r="BQ16" s="420"/>
      <c r="BR16" s="420"/>
      <c r="BS16" s="420"/>
      <c r="BT16" s="420"/>
      <c r="BU16" s="421"/>
      <c r="BV16" s="419">
        <v>184318448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335702</v>
      </c>
      <c r="AD17" s="373"/>
      <c r="AE17" s="373"/>
      <c r="AF17" s="373"/>
      <c r="AG17" s="374"/>
      <c r="AH17" s="372">
        <v>259543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217125148</v>
      </c>
      <c r="BO17" s="420"/>
      <c r="BP17" s="420"/>
      <c r="BQ17" s="420"/>
      <c r="BR17" s="420"/>
      <c r="BS17" s="420"/>
      <c r="BT17" s="420"/>
      <c r="BU17" s="421"/>
      <c r="BV17" s="419">
        <v>206782019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58.05</v>
      </c>
      <c r="M18" s="472"/>
      <c r="N18" s="472"/>
      <c r="O18" s="472"/>
      <c r="P18" s="472"/>
      <c r="Q18" s="472"/>
      <c r="R18" s="473"/>
      <c r="S18" s="473"/>
      <c r="T18" s="473"/>
      <c r="U18" s="473"/>
      <c r="V18" s="474"/>
      <c r="W18" s="490"/>
      <c r="X18" s="491"/>
      <c r="Y18" s="491"/>
      <c r="Z18" s="491"/>
      <c r="AA18" s="491"/>
      <c r="AB18" s="515"/>
      <c r="AC18" s="389">
        <v>88.7</v>
      </c>
      <c r="AD18" s="390"/>
      <c r="AE18" s="390"/>
      <c r="AF18" s="390"/>
      <c r="AG18" s="475"/>
      <c r="AH18" s="389">
        <v>86.6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181715262</v>
      </c>
      <c r="BO18" s="420"/>
      <c r="BP18" s="420"/>
      <c r="BQ18" s="420"/>
      <c r="BR18" s="420"/>
      <c r="BS18" s="420"/>
      <c r="BT18" s="420"/>
      <c r="BU18" s="421"/>
      <c r="BV18" s="419">
        <v>174780895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16256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261053053</v>
      </c>
      <c r="BO19" s="420"/>
      <c r="BP19" s="420"/>
      <c r="BQ19" s="420"/>
      <c r="BR19" s="420"/>
      <c r="BS19" s="420"/>
      <c r="BT19" s="420"/>
      <c r="BU19" s="421"/>
      <c r="BV19" s="419">
        <v>245919674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492065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52655706</v>
      </c>
      <c r="BO22" s="449"/>
      <c r="BP22" s="449"/>
      <c r="BQ22" s="449"/>
      <c r="BR22" s="449"/>
      <c r="BS22" s="449"/>
      <c r="BT22" s="449"/>
      <c r="BU22" s="450"/>
      <c r="BV22" s="448">
        <v>60859809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31249902</v>
      </c>
      <c r="BO23" s="420"/>
      <c r="BP23" s="420"/>
      <c r="BQ23" s="420"/>
      <c r="BR23" s="420"/>
      <c r="BS23" s="420"/>
      <c r="BT23" s="420"/>
      <c r="BU23" s="421"/>
      <c r="BV23" s="419">
        <v>32552920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10501</v>
      </c>
      <c r="R24" s="373"/>
      <c r="S24" s="373"/>
      <c r="T24" s="373"/>
      <c r="U24" s="373"/>
      <c r="V24" s="374"/>
      <c r="W24" s="462"/>
      <c r="X24" s="399"/>
      <c r="Y24" s="400"/>
      <c r="Z24" s="375" t="s">
        <v>175</v>
      </c>
      <c r="AA24" s="376"/>
      <c r="AB24" s="376"/>
      <c r="AC24" s="376"/>
      <c r="AD24" s="376"/>
      <c r="AE24" s="376"/>
      <c r="AF24" s="376"/>
      <c r="AG24" s="377"/>
      <c r="AH24" s="372">
        <v>5276</v>
      </c>
      <c r="AI24" s="373"/>
      <c r="AJ24" s="373"/>
      <c r="AK24" s="373"/>
      <c r="AL24" s="374"/>
      <c r="AM24" s="372">
        <v>15358436</v>
      </c>
      <c r="AN24" s="373"/>
      <c r="AO24" s="373"/>
      <c r="AP24" s="373"/>
      <c r="AQ24" s="373"/>
      <c r="AR24" s="374"/>
      <c r="AS24" s="372">
        <v>2911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52655706</v>
      </c>
      <c r="BO24" s="420"/>
      <c r="BP24" s="420"/>
      <c r="BQ24" s="420"/>
      <c r="BR24" s="420"/>
      <c r="BS24" s="420"/>
      <c r="BT24" s="420"/>
      <c r="BU24" s="421"/>
      <c r="BV24" s="419">
        <v>60859809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3</v>
      </c>
      <c r="M25" s="373"/>
      <c r="N25" s="373"/>
      <c r="O25" s="373"/>
      <c r="P25" s="374"/>
      <c r="Q25" s="372">
        <v>8083</v>
      </c>
      <c r="R25" s="373"/>
      <c r="S25" s="373"/>
      <c r="T25" s="373"/>
      <c r="U25" s="373"/>
      <c r="V25" s="374"/>
      <c r="W25" s="462"/>
      <c r="X25" s="399"/>
      <c r="Y25" s="400"/>
      <c r="Z25" s="375" t="s">
        <v>178</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64867402</v>
      </c>
      <c r="BO25" s="449"/>
      <c r="BP25" s="449"/>
      <c r="BQ25" s="449"/>
      <c r="BR25" s="449"/>
      <c r="BS25" s="449"/>
      <c r="BT25" s="449"/>
      <c r="BU25" s="450"/>
      <c r="BV25" s="448">
        <v>65580449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7788</v>
      </c>
      <c r="R26" s="373"/>
      <c r="S26" s="373"/>
      <c r="T26" s="373"/>
      <c r="U26" s="373"/>
      <c r="V26" s="374"/>
      <c r="W26" s="462"/>
      <c r="X26" s="399"/>
      <c r="Y26" s="400"/>
      <c r="Z26" s="375" t="s">
        <v>181</v>
      </c>
      <c r="AA26" s="430"/>
      <c r="AB26" s="430"/>
      <c r="AC26" s="430"/>
      <c r="AD26" s="430"/>
      <c r="AE26" s="430"/>
      <c r="AF26" s="430"/>
      <c r="AG26" s="431"/>
      <c r="AH26" s="372">
        <v>567</v>
      </c>
      <c r="AI26" s="373"/>
      <c r="AJ26" s="373"/>
      <c r="AK26" s="373"/>
      <c r="AL26" s="374"/>
      <c r="AM26" s="372">
        <v>1629558</v>
      </c>
      <c r="AN26" s="373"/>
      <c r="AO26" s="373"/>
      <c r="AP26" s="373"/>
      <c r="AQ26" s="373"/>
      <c r="AR26" s="374"/>
      <c r="AS26" s="372">
        <v>2874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9269</v>
      </c>
      <c r="R27" s="373"/>
      <c r="S27" s="373"/>
      <c r="T27" s="373"/>
      <c r="U27" s="373"/>
      <c r="V27" s="374"/>
      <c r="W27" s="462"/>
      <c r="X27" s="399"/>
      <c r="Y27" s="400"/>
      <c r="Z27" s="375" t="s">
        <v>184</v>
      </c>
      <c r="AA27" s="376"/>
      <c r="AB27" s="376"/>
      <c r="AC27" s="376"/>
      <c r="AD27" s="376"/>
      <c r="AE27" s="376"/>
      <c r="AF27" s="376"/>
      <c r="AG27" s="377"/>
      <c r="AH27" s="372">
        <v>55</v>
      </c>
      <c r="AI27" s="373"/>
      <c r="AJ27" s="373"/>
      <c r="AK27" s="373"/>
      <c r="AL27" s="374"/>
      <c r="AM27" s="372">
        <v>194063</v>
      </c>
      <c r="AN27" s="373"/>
      <c r="AO27" s="373"/>
      <c r="AP27" s="373"/>
      <c r="AQ27" s="373"/>
      <c r="AR27" s="374"/>
      <c r="AS27" s="372">
        <v>3528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186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7848</v>
      </c>
      <c r="R28" s="373"/>
      <c r="S28" s="373"/>
      <c r="T28" s="373"/>
      <c r="U28" s="373"/>
      <c r="V28" s="374"/>
      <c r="W28" s="462"/>
      <c r="X28" s="399"/>
      <c r="Y28" s="400"/>
      <c r="Z28" s="375" t="s">
        <v>188</v>
      </c>
      <c r="AA28" s="376"/>
      <c r="AB28" s="376"/>
      <c r="AC28" s="376"/>
      <c r="AD28" s="376"/>
      <c r="AE28" s="376"/>
      <c r="AF28" s="376"/>
      <c r="AG28" s="377"/>
      <c r="AH28" s="372" t="s">
        <v>130</v>
      </c>
      <c r="AI28" s="373"/>
      <c r="AJ28" s="373"/>
      <c r="AK28" s="373"/>
      <c r="AL28" s="374"/>
      <c r="AM28" s="372" t="s">
        <v>130</v>
      </c>
      <c r="AN28" s="373"/>
      <c r="AO28" s="373"/>
      <c r="AP28" s="373"/>
      <c r="AQ28" s="373"/>
      <c r="AR28" s="374"/>
      <c r="AS28" s="372" t="s">
        <v>139</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41831070</v>
      </c>
      <c r="BO28" s="449"/>
      <c r="BP28" s="449"/>
      <c r="BQ28" s="449"/>
      <c r="BR28" s="449"/>
      <c r="BS28" s="449"/>
      <c r="BT28" s="449"/>
      <c r="BU28" s="450"/>
      <c r="BV28" s="448">
        <v>38837553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50</v>
      </c>
      <c r="M29" s="373"/>
      <c r="N29" s="373"/>
      <c r="O29" s="373"/>
      <c r="P29" s="374"/>
      <c r="Q29" s="372">
        <v>6147</v>
      </c>
      <c r="R29" s="373"/>
      <c r="S29" s="373"/>
      <c r="T29" s="373"/>
      <c r="U29" s="373"/>
      <c r="V29" s="374"/>
      <c r="W29" s="463"/>
      <c r="X29" s="464"/>
      <c r="Y29" s="465"/>
      <c r="Z29" s="375" t="s">
        <v>191</v>
      </c>
      <c r="AA29" s="376"/>
      <c r="AB29" s="376"/>
      <c r="AC29" s="376"/>
      <c r="AD29" s="376"/>
      <c r="AE29" s="376"/>
      <c r="AF29" s="376"/>
      <c r="AG29" s="377"/>
      <c r="AH29" s="372">
        <v>5331</v>
      </c>
      <c r="AI29" s="373"/>
      <c r="AJ29" s="373"/>
      <c r="AK29" s="373"/>
      <c r="AL29" s="374"/>
      <c r="AM29" s="372">
        <v>15552499</v>
      </c>
      <c r="AN29" s="373"/>
      <c r="AO29" s="373"/>
      <c r="AP29" s="373"/>
      <c r="AQ29" s="373"/>
      <c r="AR29" s="374"/>
      <c r="AS29" s="372">
        <v>2917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6477362</v>
      </c>
      <c r="BO29" s="420"/>
      <c r="BP29" s="420"/>
      <c r="BQ29" s="420"/>
      <c r="BR29" s="420"/>
      <c r="BS29" s="420"/>
      <c r="BT29" s="420"/>
      <c r="BU29" s="421"/>
      <c r="BV29" s="419">
        <v>6466434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104918846</v>
      </c>
      <c r="BO30" s="454"/>
      <c r="BP30" s="454"/>
      <c r="BQ30" s="454"/>
      <c r="BR30" s="454"/>
      <c r="BS30" s="454"/>
      <c r="BT30" s="454"/>
      <c r="BU30" s="455"/>
      <c r="BV30" s="453">
        <v>82709714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世田谷区保健センター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学校給食費会計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世田谷区スポーツ振興財団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臨海部広域斎場組合</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世田谷サービス公社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東京二十三区清掃一部事務組合</v>
      </c>
      <c r="BZ37" s="368"/>
      <c r="CA37" s="368"/>
      <c r="CB37" s="368"/>
      <c r="CC37" s="368"/>
      <c r="CD37" s="368"/>
      <c r="CE37" s="368"/>
      <c r="CF37" s="368"/>
      <c r="CG37" s="368"/>
      <c r="CH37" s="368"/>
      <c r="CI37" s="368"/>
      <c r="CJ37" s="368"/>
      <c r="CK37" s="368"/>
      <c r="CL37" s="368"/>
      <c r="CM37" s="368"/>
      <c r="CN37" s="181"/>
      <c r="CO37" s="367">
        <f t="shared" si="3"/>
        <v>15</v>
      </c>
      <c r="CP37" s="367"/>
      <c r="CQ37" s="368" t="str">
        <f>IF('各会計、関係団体の財政状況及び健全化判断比率'!BS10="","",'各会計、関係団体の財政状況及び健全化判断比率'!BS10)</f>
        <v>世田谷川場ふるさと公社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東京都後期高齢者医療広域連合（一般会計）</v>
      </c>
      <c r="BZ38" s="368"/>
      <c r="CA38" s="368"/>
      <c r="CB38" s="368"/>
      <c r="CC38" s="368"/>
      <c r="CD38" s="368"/>
      <c r="CE38" s="368"/>
      <c r="CF38" s="368"/>
      <c r="CG38" s="368"/>
      <c r="CH38" s="368"/>
      <c r="CI38" s="368"/>
      <c r="CJ38" s="368"/>
      <c r="CK38" s="368"/>
      <c r="CL38" s="368"/>
      <c r="CM38" s="368"/>
      <c r="CN38" s="181"/>
      <c r="CO38" s="367">
        <f t="shared" si="3"/>
        <v>16</v>
      </c>
      <c r="CP38" s="367"/>
      <c r="CQ38" s="368" t="str">
        <f>IF('各会計、関係団体の財政状況及び健全化判断比率'!BS11="","",'各会計、関係団体の財政状況及び健全化判断比率'!BS11)</f>
        <v>世田谷区土地開発公社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〇</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東京都後期高齢者医療広域連合
（後期高齢者医療特別会計）</v>
      </c>
      <c r="BZ39" s="368"/>
      <c r="CA39" s="368"/>
      <c r="CB39" s="368"/>
      <c r="CC39" s="368"/>
      <c r="CD39" s="368"/>
      <c r="CE39" s="368"/>
      <c r="CF39" s="368"/>
      <c r="CG39" s="368"/>
      <c r="CH39" s="368"/>
      <c r="CI39" s="368"/>
      <c r="CJ39" s="368"/>
      <c r="CK39" s="368"/>
      <c r="CL39" s="368"/>
      <c r="CM39" s="368"/>
      <c r="CN39" s="181"/>
      <c r="CO39" s="367">
        <f t="shared" si="3"/>
        <v>17</v>
      </c>
      <c r="CP39" s="367"/>
      <c r="CQ39" s="368" t="str">
        <f>IF('各会計、関係団体の財政状況及び健全化判断比率'!BS12="","",'各会計、関係団体の財政状況及び健全化判断比率'!BS12)</f>
        <v>せたがや文化財団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18</v>
      </c>
      <c r="CP40" s="367"/>
      <c r="CQ40" s="368" t="str">
        <f>IF('各会計、関係団体の財政状況及び健全化判断比率'!BS13="","",'各会計、関係団体の財政状況及び健全化判断比率'!BS13)</f>
        <v>世田谷区産業振興公社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19</v>
      </c>
      <c r="CP41" s="367"/>
      <c r="CQ41" s="368" t="str">
        <f>IF('各会計、関係団体の財政状況及び健全化判断比率'!BS14="","",'各会計、関係団体の財政状況及び健全化判断比率'!BS14)</f>
        <v>世田谷トラストまちづくり</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EpRVXuz9vbaqEWWHa+OG+V2F84a2l+nf14vNWW7jzTrRuWlVGKySohJj9ESVBB4vWfGKGljUX1ucMdrg+TUQ==" saltValue="X9cOPi+g9Eb7UYxeS4a/Vw==" spinCount="100000" sheet="1" objects="1" scenarios="1"/>
  <customSheetViews>
    <customSheetView guid="{DD28A655-25C9-4FFE-A534-72ABD15A1D5B}" scale="85" showPageBreaks="1" showGridLines="0" fitToPage="1" hiddenRows="1" hiddenColumns="1">
      <pageMargins left="0" right="0" top="0.39370078740157483" bottom="0.39370078740157483" header="0.19685039370078741" footer="0.19685039370078741"/>
      <printOptions horizontalCentered="1"/>
      <pageSetup paperSize="9" scale="54" orientation="landscape" cellComments="asDisplayed" horizontalDpi="300" verticalDpi="300" r:id="rId1"/>
      <headerFooter>
        <oddFooter>&amp;C&amp;P/&amp;N</oddFooter>
      </headerFooter>
    </customSheetView>
    <customSheetView guid="{502C041F-AA9F-485A-8464-7BFCBC0990C5}" scale="85" showPageBreaks="1" showGridLines="0" fitToPage="1" hiddenRows="1" hiddenColumns="1">
      <pageMargins left="0" right="0" top="0.39370078740157483" bottom="0.39370078740157483" header="0.19685039370078741" footer="0.19685039370078741"/>
      <printOptions horizontalCentered="1"/>
      <pageSetup paperSize="9" scale="54" orientation="landscape" cellComments="asDisplayed" horizontalDpi="300" verticalDpi="300" r:id="rId2"/>
      <headerFooter>
        <oddFooter>&amp;C&amp;P/&amp;N</oddFooter>
      </headerFooter>
    </customSheetView>
  </customSheetViews>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7" t="s">
        <v>564</v>
      </c>
      <c r="D34" s="1157"/>
      <c r="E34" s="1158"/>
      <c r="F34" s="32">
        <v>3.87</v>
      </c>
      <c r="G34" s="33">
        <v>4.88</v>
      </c>
      <c r="H34" s="33">
        <v>6.98</v>
      </c>
      <c r="I34" s="33">
        <v>8.2200000000000006</v>
      </c>
      <c r="J34" s="34">
        <v>6.99</v>
      </c>
      <c r="K34" s="22"/>
      <c r="L34" s="22"/>
      <c r="M34" s="22"/>
      <c r="N34" s="22"/>
      <c r="O34" s="22"/>
      <c r="P34" s="22"/>
    </row>
    <row r="35" spans="1:16" ht="39" customHeight="1" x14ac:dyDescent="0.15">
      <c r="A35" s="22"/>
      <c r="B35" s="35"/>
      <c r="C35" s="1151" t="s">
        <v>565</v>
      </c>
      <c r="D35" s="1152"/>
      <c r="E35" s="1153"/>
      <c r="F35" s="36">
        <v>0.89</v>
      </c>
      <c r="G35" s="37">
        <v>1.47</v>
      </c>
      <c r="H35" s="37">
        <v>1.21</v>
      </c>
      <c r="I35" s="37">
        <v>1.46</v>
      </c>
      <c r="J35" s="38">
        <v>1.61</v>
      </c>
      <c r="K35" s="22"/>
      <c r="L35" s="22"/>
      <c r="M35" s="22"/>
      <c r="N35" s="22"/>
      <c r="O35" s="22"/>
      <c r="P35" s="22"/>
    </row>
    <row r="36" spans="1:16" ht="39" customHeight="1" x14ac:dyDescent="0.15">
      <c r="A36" s="22"/>
      <c r="B36" s="35"/>
      <c r="C36" s="1151" t="s">
        <v>566</v>
      </c>
      <c r="D36" s="1152"/>
      <c r="E36" s="1153"/>
      <c r="F36" s="36">
        <v>0.34</v>
      </c>
      <c r="G36" s="37">
        <v>0.28000000000000003</v>
      </c>
      <c r="H36" s="37">
        <v>0.34</v>
      </c>
      <c r="I36" s="37">
        <v>0.31</v>
      </c>
      <c r="J36" s="38">
        <v>0.36</v>
      </c>
      <c r="K36" s="22"/>
      <c r="L36" s="22"/>
      <c r="M36" s="22"/>
      <c r="N36" s="22"/>
      <c r="O36" s="22"/>
      <c r="P36" s="22"/>
    </row>
    <row r="37" spans="1:16" ht="39" customHeight="1" x14ac:dyDescent="0.15">
      <c r="A37" s="22"/>
      <c r="B37" s="35"/>
      <c r="C37" s="1151" t="s">
        <v>567</v>
      </c>
      <c r="D37" s="1152"/>
      <c r="E37" s="1153"/>
      <c r="F37" s="36">
        <v>0.23</v>
      </c>
      <c r="G37" s="37">
        <v>0.18</v>
      </c>
      <c r="H37" s="37">
        <v>0.59</v>
      </c>
      <c r="I37" s="37">
        <v>0.56000000000000005</v>
      </c>
      <c r="J37" s="38">
        <v>0.28999999999999998</v>
      </c>
      <c r="K37" s="22"/>
      <c r="L37" s="22"/>
      <c r="M37" s="22"/>
      <c r="N37" s="22"/>
      <c r="O37" s="22"/>
      <c r="P37" s="22"/>
    </row>
    <row r="38" spans="1:16" ht="39" customHeight="1" x14ac:dyDescent="0.15">
      <c r="A38" s="22"/>
      <c r="B38" s="35"/>
      <c r="C38" s="1151" t="s">
        <v>568</v>
      </c>
      <c r="D38" s="1152"/>
      <c r="E38" s="1153"/>
      <c r="F38" s="36">
        <v>0</v>
      </c>
      <c r="G38" s="37">
        <v>0.01</v>
      </c>
      <c r="H38" s="37">
        <v>0.02</v>
      </c>
      <c r="I38" s="37">
        <v>0.03</v>
      </c>
      <c r="J38" s="38">
        <v>0.02</v>
      </c>
      <c r="K38" s="22"/>
      <c r="L38" s="22"/>
      <c r="M38" s="22"/>
      <c r="N38" s="22"/>
      <c r="O38" s="22"/>
      <c r="P38" s="22"/>
    </row>
    <row r="39" spans="1:16" ht="39" customHeight="1" x14ac:dyDescent="0.15">
      <c r="A39" s="22"/>
      <c r="B39" s="35"/>
      <c r="C39" s="1151"/>
      <c r="D39" s="1152"/>
      <c r="E39" s="1153"/>
      <c r="F39" s="36"/>
      <c r="G39" s="37"/>
      <c r="H39" s="37"/>
      <c r="I39" s="37"/>
      <c r="J39" s="38"/>
      <c r="K39" s="22"/>
      <c r="L39" s="22"/>
      <c r="M39" s="22"/>
      <c r="N39" s="22"/>
      <c r="O39" s="22"/>
      <c r="P39" s="22"/>
    </row>
    <row r="40" spans="1:16" ht="39" customHeight="1" x14ac:dyDescent="0.15">
      <c r="A40" s="22"/>
      <c r="B40" s="35"/>
      <c r="C40" s="1151"/>
      <c r="D40" s="1152"/>
      <c r="E40" s="1153"/>
      <c r="F40" s="36"/>
      <c r="G40" s="37"/>
      <c r="H40" s="37"/>
      <c r="I40" s="37"/>
      <c r="J40" s="38"/>
      <c r="K40" s="22"/>
      <c r="L40" s="22"/>
      <c r="M40" s="22"/>
      <c r="N40" s="22"/>
      <c r="O40" s="22"/>
      <c r="P40" s="22"/>
    </row>
    <row r="41" spans="1:16" ht="39" customHeight="1" x14ac:dyDescent="0.15">
      <c r="A41" s="22"/>
      <c r="B41" s="35"/>
      <c r="C41" s="1151"/>
      <c r="D41" s="1152"/>
      <c r="E41" s="1153"/>
      <c r="F41" s="36"/>
      <c r="G41" s="37"/>
      <c r="H41" s="37"/>
      <c r="I41" s="37"/>
      <c r="J41" s="38"/>
      <c r="K41" s="22"/>
      <c r="L41" s="22"/>
      <c r="M41" s="22"/>
      <c r="N41" s="22"/>
      <c r="O41" s="22"/>
      <c r="P41" s="22"/>
    </row>
    <row r="42" spans="1:16" ht="39" customHeight="1" x14ac:dyDescent="0.15">
      <c r="A42" s="22"/>
      <c r="B42" s="39"/>
      <c r="C42" s="1151" t="s">
        <v>569</v>
      </c>
      <c r="D42" s="1152"/>
      <c r="E42" s="1153"/>
      <c r="F42" s="36" t="s">
        <v>517</v>
      </c>
      <c r="G42" s="37" t="s">
        <v>517</v>
      </c>
      <c r="H42" s="37" t="s">
        <v>517</v>
      </c>
      <c r="I42" s="37" t="s">
        <v>517</v>
      </c>
      <c r="J42" s="38" t="s">
        <v>517</v>
      </c>
      <c r="K42" s="22"/>
      <c r="L42" s="22"/>
      <c r="M42" s="22"/>
      <c r="N42" s="22"/>
      <c r="O42" s="22"/>
      <c r="P42" s="22"/>
    </row>
    <row r="43" spans="1:16" ht="39" customHeight="1" thickBot="1" x14ac:dyDescent="0.2">
      <c r="A43" s="22"/>
      <c r="B43" s="40"/>
      <c r="C43" s="1154" t="s">
        <v>570</v>
      </c>
      <c r="D43" s="1155"/>
      <c r="E43" s="1156"/>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kNZFwnvt3/9V11SmOry4p5c4ijCnUmOqBfF+PhNvPEzpZxpVUX9sRWIIoFkARW4q5xKlXHursgCOPIt31ebgg==" saltValue="BhsDmjrees8hOIRyDHZJtg==" spinCount="100000" sheet="1" objects="1" scenarios="1"/>
  <customSheetViews>
    <customSheetView guid="{DD28A655-25C9-4FFE-A534-72ABD15A1D5B}" scale="70" showPageBreaks="1" showGridLines="0" fitToPage="1" hiddenRows="1" hiddenColumns="1" topLeftCell="A8">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topLeftCell="A8">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3"/>
  <headerFooter alignWithMargins="0">
    <oddFooter>&amp;C&amp;P/&amp;N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4788</v>
      </c>
      <c r="L45" s="60">
        <v>4573</v>
      </c>
      <c r="M45" s="60">
        <v>4336</v>
      </c>
      <c r="N45" s="60">
        <v>4107</v>
      </c>
      <c r="O45" s="61">
        <v>3993</v>
      </c>
      <c r="P45" s="48"/>
      <c r="Q45" s="48"/>
      <c r="R45" s="48"/>
      <c r="S45" s="48"/>
      <c r="T45" s="48"/>
      <c r="U45" s="48"/>
    </row>
    <row r="46" spans="1:21" ht="30.75" customHeight="1" x14ac:dyDescent="0.15">
      <c r="A46" s="48"/>
      <c r="B46" s="1184"/>
      <c r="C46" s="1185"/>
      <c r="D46" s="62"/>
      <c r="E46" s="1161" t="s">
        <v>12</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84"/>
      <c r="C47" s="1185"/>
      <c r="D47" s="62"/>
      <c r="E47" s="1161" t="s">
        <v>13</v>
      </c>
      <c r="F47" s="1161"/>
      <c r="G47" s="1161"/>
      <c r="H47" s="1161"/>
      <c r="I47" s="1161"/>
      <c r="J47" s="1162"/>
      <c r="K47" s="63">
        <v>582</v>
      </c>
      <c r="L47" s="64">
        <v>823</v>
      </c>
      <c r="M47" s="64">
        <v>998</v>
      </c>
      <c r="N47" s="64">
        <v>1126</v>
      </c>
      <c r="O47" s="65">
        <v>863</v>
      </c>
      <c r="P47" s="48"/>
      <c r="Q47" s="48"/>
      <c r="R47" s="48"/>
      <c r="S47" s="48"/>
      <c r="T47" s="48"/>
      <c r="U47" s="48"/>
    </row>
    <row r="48" spans="1:21" ht="30.75" customHeight="1" x14ac:dyDescent="0.15">
      <c r="A48" s="48"/>
      <c r="B48" s="1184"/>
      <c r="C48" s="1185"/>
      <c r="D48" s="62"/>
      <c r="E48" s="1161" t="s">
        <v>14</v>
      </c>
      <c r="F48" s="1161"/>
      <c r="G48" s="1161"/>
      <c r="H48" s="1161"/>
      <c r="I48" s="1161"/>
      <c r="J48" s="1162"/>
      <c r="K48" s="63" t="s">
        <v>517</v>
      </c>
      <c r="L48" s="64" t="s">
        <v>517</v>
      </c>
      <c r="M48" s="64" t="s">
        <v>517</v>
      </c>
      <c r="N48" s="64" t="s">
        <v>517</v>
      </c>
      <c r="O48" s="65" t="s">
        <v>517</v>
      </c>
      <c r="P48" s="48"/>
      <c r="Q48" s="48"/>
      <c r="R48" s="48"/>
      <c r="S48" s="48"/>
      <c r="T48" s="48"/>
      <c r="U48" s="48"/>
    </row>
    <row r="49" spans="1:21" ht="30.75" customHeight="1" x14ac:dyDescent="0.15">
      <c r="A49" s="48"/>
      <c r="B49" s="1184"/>
      <c r="C49" s="1185"/>
      <c r="D49" s="62"/>
      <c r="E49" s="1161" t="s">
        <v>15</v>
      </c>
      <c r="F49" s="1161"/>
      <c r="G49" s="1161"/>
      <c r="H49" s="1161"/>
      <c r="I49" s="1161"/>
      <c r="J49" s="1162"/>
      <c r="K49" s="63">
        <v>258</v>
      </c>
      <c r="L49" s="64">
        <v>239</v>
      </c>
      <c r="M49" s="64">
        <v>269</v>
      </c>
      <c r="N49" s="64">
        <v>256</v>
      </c>
      <c r="O49" s="65">
        <v>266</v>
      </c>
      <c r="P49" s="48"/>
      <c r="Q49" s="48"/>
      <c r="R49" s="48"/>
      <c r="S49" s="48"/>
      <c r="T49" s="48"/>
      <c r="U49" s="48"/>
    </row>
    <row r="50" spans="1:21" ht="30.75" customHeight="1" x14ac:dyDescent="0.15">
      <c r="A50" s="48"/>
      <c r="B50" s="1184"/>
      <c r="C50" s="1185"/>
      <c r="D50" s="62"/>
      <c r="E50" s="1161" t="s">
        <v>16</v>
      </c>
      <c r="F50" s="1161"/>
      <c r="G50" s="1161"/>
      <c r="H50" s="1161"/>
      <c r="I50" s="1161"/>
      <c r="J50" s="1162"/>
      <c r="K50" s="63">
        <v>2613</v>
      </c>
      <c r="L50" s="64">
        <v>1830</v>
      </c>
      <c r="M50" s="64">
        <v>3600</v>
      </c>
      <c r="N50" s="64">
        <v>2443</v>
      </c>
      <c r="O50" s="65">
        <v>3409</v>
      </c>
      <c r="P50" s="48"/>
      <c r="Q50" s="48"/>
      <c r="R50" s="48"/>
      <c r="S50" s="48"/>
      <c r="T50" s="48"/>
      <c r="U50" s="48"/>
    </row>
    <row r="51" spans="1:21" ht="30.75" customHeight="1" x14ac:dyDescent="0.15">
      <c r="A51" s="48"/>
      <c r="B51" s="1186"/>
      <c r="C51" s="1187"/>
      <c r="D51" s="66"/>
      <c r="E51" s="1161" t="s">
        <v>17</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59" t="s">
        <v>18</v>
      </c>
      <c r="C52" s="1160"/>
      <c r="D52" s="66"/>
      <c r="E52" s="1161" t="s">
        <v>19</v>
      </c>
      <c r="F52" s="1161"/>
      <c r="G52" s="1161"/>
      <c r="H52" s="1161"/>
      <c r="I52" s="1161"/>
      <c r="J52" s="1162"/>
      <c r="K52" s="63">
        <v>15664</v>
      </c>
      <c r="L52" s="64">
        <v>15395</v>
      </c>
      <c r="M52" s="64">
        <v>15147</v>
      </c>
      <c r="N52" s="64">
        <v>14552</v>
      </c>
      <c r="O52" s="65">
        <v>13426</v>
      </c>
      <c r="P52" s="48"/>
      <c r="Q52" s="48"/>
      <c r="R52" s="48"/>
      <c r="S52" s="48"/>
      <c r="T52" s="48"/>
      <c r="U52" s="48"/>
    </row>
    <row r="53" spans="1:21" ht="30.75" customHeight="1" thickBot="1" x14ac:dyDescent="0.2">
      <c r="A53" s="48"/>
      <c r="B53" s="1163" t="s">
        <v>20</v>
      </c>
      <c r="C53" s="1164"/>
      <c r="D53" s="67"/>
      <c r="E53" s="1165" t="s">
        <v>21</v>
      </c>
      <c r="F53" s="1165"/>
      <c r="G53" s="1165"/>
      <c r="H53" s="1165"/>
      <c r="I53" s="1165"/>
      <c r="J53" s="1166"/>
      <c r="K53" s="68">
        <v>-7423</v>
      </c>
      <c r="L53" s="69">
        <v>-7930</v>
      </c>
      <c r="M53" s="69">
        <v>-5944</v>
      </c>
      <c r="N53" s="69">
        <v>-6620</v>
      </c>
      <c r="O53" s="70">
        <v>-4895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7" t="s">
        <v>25</v>
      </c>
      <c r="C58" s="1168"/>
      <c r="D58" s="1173" t="s">
        <v>26</v>
      </c>
      <c r="E58" s="1174"/>
      <c r="F58" s="1174"/>
      <c r="G58" s="1174"/>
      <c r="H58" s="1174"/>
      <c r="I58" s="1174"/>
      <c r="J58" s="1175"/>
      <c r="K58" s="83" t="s">
        <v>582</v>
      </c>
      <c r="L58" s="84">
        <v>133</v>
      </c>
      <c r="M58" s="84">
        <v>167</v>
      </c>
      <c r="N58" s="84">
        <v>1335</v>
      </c>
      <c r="O58" s="85">
        <v>1240</v>
      </c>
    </row>
    <row r="59" spans="1:21" ht="31.5" customHeight="1" x14ac:dyDescent="0.15">
      <c r="B59" s="1169"/>
      <c r="C59" s="1170"/>
      <c r="D59" s="1176" t="s">
        <v>27</v>
      </c>
      <c r="E59" s="1177"/>
      <c r="F59" s="1177"/>
      <c r="G59" s="1177"/>
      <c r="H59" s="1177"/>
      <c r="I59" s="1177"/>
      <c r="J59" s="1178"/>
      <c r="K59" s="86">
        <v>6410</v>
      </c>
      <c r="L59" s="87">
        <v>6426</v>
      </c>
      <c r="M59" s="87">
        <v>6441</v>
      </c>
      <c r="N59" s="87">
        <v>6454</v>
      </c>
      <c r="O59" s="88">
        <v>6466</v>
      </c>
    </row>
    <row r="60" spans="1:21" ht="31.5" customHeight="1" thickBot="1" x14ac:dyDescent="0.2">
      <c r="B60" s="1171"/>
      <c r="C60" s="1172"/>
      <c r="D60" s="1179" t="s">
        <v>28</v>
      </c>
      <c r="E60" s="1180"/>
      <c r="F60" s="1180"/>
      <c r="G60" s="1180"/>
      <c r="H60" s="1180"/>
      <c r="I60" s="1180"/>
      <c r="J60" s="1181"/>
      <c r="K60" s="89">
        <v>434</v>
      </c>
      <c r="L60" s="90">
        <v>1015</v>
      </c>
      <c r="M60" s="90">
        <v>1672</v>
      </c>
      <c r="N60" s="90">
        <v>2503</v>
      </c>
      <c r="O60" s="91">
        <v>2294</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tNav5R0it8zQ7jbDqC2T9kGhGPJAHfVj0BRt6Hl5B7L7TTeslEejMqgZQL//dTljeKHZU7GfwVWWQFDkkl+Bw==" saltValue="rZLKIsNxsnG+65tDLRj9SA==" spinCount="100000" sheet="1" objects="1" scenarios="1"/>
  <customSheetViews>
    <customSheetView guid="{DD28A655-25C9-4FFE-A534-72ABD15A1D5B}" scale="70" showPageBreaks="1" showGridLines="0" fitToPage="1" hiddenRows="1" hiddenColumns="1" topLeftCell="A37">
      <selection activeCell="K58" sqref="K58:K60"/>
      <pageMargins left="0" right="0" top="0.19685039370078741" bottom="0.23622047244094491" header="0" footer="0"/>
      <printOptions horizontalCentered="1"/>
      <pageSetup paperSize="9" scale="51"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selection activeCell="D58" sqref="D58:J58"/>
      <pageMargins left="0" right="0" top="0.19685039370078741" bottom="0.23622047244094491" header="0" footer="0"/>
      <printOptions horizontalCentered="1"/>
      <pageSetup paperSize="9" scale="52" orientation="landscape" horizontalDpi="300" verticalDpi="300" r:id="rId2"/>
      <headerFooter alignWithMargins="0">
        <oddFooter>&amp;C&amp;P/&amp;N</oddFooter>
      </headerFooter>
    </customSheetView>
  </customSheetViews>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3"/>
  <printOptions horizontalCentered="1"/>
  <pageMargins left="0" right="0" top="0.19685039370078741" bottom="0.23622047244094491" header="0" footer="0"/>
  <pageSetup paperSize="9" scale="54" orientation="landscape" horizontalDpi="300" verticalDpi="300" r:id="rId3"/>
  <headerFooter alignWithMargins="0">
    <oddFooter>&amp;C&amp;P/&amp;N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202" t="s">
        <v>31</v>
      </c>
      <c r="C41" s="1203"/>
      <c r="D41" s="105"/>
      <c r="E41" s="1204" t="s">
        <v>32</v>
      </c>
      <c r="F41" s="1204"/>
      <c r="G41" s="1204"/>
      <c r="H41" s="1205"/>
      <c r="I41" s="355">
        <v>64742</v>
      </c>
      <c r="J41" s="356">
        <v>69759</v>
      </c>
      <c r="K41" s="356">
        <v>73597</v>
      </c>
      <c r="L41" s="356">
        <v>63799</v>
      </c>
      <c r="M41" s="357">
        <v>55595</v>
      </c>
    </row>
    <row r="42" spans="2:13" ht="27.75" customHeight="1" x14ac:dyDescent="0.15">
      <c r="B42" s="1192"/>
      <c r="C42" s="1193"/>
      <c r="D42" s="106"/>
      <c r="E42" s="1196" t="s">
        <v>33</v>
      </c>
      <c r="F42" s="1196"/>
      <c r="G42" s="1196"/>
      <c r="H42" s="1197"/>
      <c r="I42" s="358">
        <v>24823</v>
      </c>
      <c r="J42" s="359">
        <v>27684</v>
      </c>
      <c r="K42" s="359">
        <v>19319</v>
      </c>
      <c r="L42" s="359">
        <v>18910</v>
      </c>
      <c r="M42" s="360">
        <v>22508</v>
      </c>
    </row>
    <row r="43" spans="2:13" ht="27.75" customHeight="1" x14ac:dyDescent="0.15">
      <c r="B43" s="1192"/>
      <c r="C43" s="1193"/>
      <c r="D43" s="106"/>
      <c r="E43" s="1196" t="s">
        <v>34</v>
      </c>
      <c r="F43" s="1196"/>
      <c r="G43" s="1196"/>
      <c r="H43" s="1197"/>
      <c r="I43" s="358" t="s">
        <v>517</v>
      </c>
      <c r="J43" s="359" t="s">
        <v>517</v>
      </c>
      <c r="K43" s="359" t="s">
        <v>517</v>
      </c>
      <c r="L43" s="359" t="s">
        <v>517</v>
      </c>
      <c r="M43" s="360" t="s">
        <v>517</v>
      </c>
    </row>
    <row r="44" spans="2:13" ht="27.75" customHeight="1" x14ac:dyDescent="0.15">
      <c r="B44" s="1192"/>
      <c r="C44" s="1193"/>
      <c r="D44" s="106"/>
      <c r="E44" s="1196" t="s">
        <v>35</v>
      </c>
      <c r="F44" s="1196"/>
      <c r="G44" s="1196"/>
      <c r="H44" s="1197"/>
      <c r="I44" s="358">
        <v>2901</v>
      </c>
      <c r="J44" s="359">
        <v>3000</v>
      </c>
      <c r="K44" s="359">
        <v>3519</v>
      </c>
      <c r="L44" s="359">
        <v>4003</v>
      </c>
      <c r="M44" s="360">
        <v>4966</v>
      </c>
    </row>
    <row r="45" spans="2:13" ht="27.75" customHeight="1" x14ac:dyDescent="0.15">
      <c r="B45" s="1192"/>
      <c r="C45" s="1193"/>
      <c r="D45" s="106"/>
      <c r="E45" s="1196" t="s">
        <v>36</v>
      </c>
      <c r="F45" s="1196"/>
      <c r="G45" s="1196"/>
      <c r="H45" s="1197"/>
      <c r="I45" s="358">
        <v>35072</v>
      </c>
      <c r="J45" s="359">
        <v>33470</v>
      </c>
      <c r="K45" s="359">
        <v>32712</v>
      </c>
      <c r="L45" s="359">
        <v>31469</v>
      </c>
      <c r="M45" s="360">
        <v>31193</v>
      </c>
    </row>
    <row r="46" spans="2:13" ht="27.75" customHeight="1" x14ac:dyDescent="0.15">
      <c r="B46" s="1192"/>
      <c r="C46" s="1193"/>
      <c r="D46" s="107"/>
      <c r="E46" s="1196" t="s">
        <v>37</v>
      </c>
      <c r="F46" s="1196"/>
      <c r="G46" s="1196"/>
      <c r="H46" s="1197"/>
      <c r="I46" s="358" t="s">
        <v>517</v>
      </c>
      <c r="J46" s="359" t="s">
        <v>517</v>
      </c>
      <c r="K46" s="359" t="s">
        <v>517</v>
      </c>
      <c r="L46" s="359" t="s">
        <v>517</v>
      </c>
      <c r="M46" s="360" t="s">
        <v>517</v>
      </c>
    </row>
    <row r="47" spans="2:13" ht="27.75" customHeight="1" x14ac:dyDescent="0.15">
      <c r="B47" s="1192"/>
      <c r="C47" s="1193"/>
      <c r="D47" s="108"/>
      <c r="E47" s="1206" t="s">
        <v>38</v>
      </c>
      <c r="F47" s="1207"/>
      <c r="G47" s="1207"/>
      <c r="H47" s="1208"/>
      <c r="I47" s="358" t="s">
        <v>517</v>
      </c>
      <c r="J47" s="359" t="s">
        <v>517</v>
      </c>
      <c r="K47" s="359" t="s">
        <v>517</v>
      </c>
      <c r="L47" s="359" t="s">
        <v>517</v>
      </c>
      <c r="M47" s="360" t="s">
        <v>517</v>
      </c>
    </row>
    <row r="48" spans="2:13" ht="27.75" customHeight="1" x14ac:dyDescent="0.15">
      <c r="B48" s="1192"/>
      <c r="C48" s="1193"/>
      <c r="D48" s="106"/>
      <c r="E48" s="1196" t="s">
        <v>39</v>
      </c>
      <c r="F48" s="1196"/>
      <c r="G48" s="1196"/>
      <c r="H48" s="1197"/>
      <c r="I48" s="358" t="s">
        <v>517</v>
      </c>
      <c r="J48" s="359" t="s">
        <v>517</v>
      </c>
      <c r="K48" s="359" t="s">
        <v>517</v>
      </c>
      <c r="L48" s="359" t="s">
        <v>517</v>
      </c>
      <c r="M48" s="360" t="s">
        <v>517</v>
      </c>
    </row>
    <row r="49" spans="2:13" ht="27.75" customHeight="1" x14ac:dyDescent="0.15">
      <c r="B49" s="1194"/>
      <c r="C49" s="1195"/>
      <c r="D49" s="106"/>
      <c r="E49" s="1196" t="s">
        <v>40</v>
      </c>
      <c r="F49" s="1196"/>
      <c r="G49" s="1196"/>
      <c r="H49" s="1197"/>
      <c r="I49" s="358" t="s">
        <v>517</v>
      </c>
      <c r="J49" s="359" t="s">
        <v>517</v>
      </c>
      <c r="K49" s="359" t="s">
        <v>517</v>
      </c>
      <c r="L49" s="359" t="s">
        <v>517</v>
      </c>
      <c r="M49" s="360" t="s">
        <v>517</v>
      </c>
    </row>
    <row r="50" spans="2:13" ht="27.75" customHeight="1" x14ac:dyDescent="0.15">
      <c r="B50" s="1190" t="s">
        <v>41</v>
      </c>
      <c r="C50" s="1191"/>
      <c r="D50" s="109"/>
      <c r="E50" s="1196" t="s">
        <v>42</v>
      </c>
      <c r="F50" s="1196"/>
      <c r="G50" s="1196"/>
      <c r="H50" s="1197"/>
      <c r="I50" s="358">
        <v>104070</v>
      </c>
      <c r="J50" s="359">
        <v>113106</v>
      </c>
      <c r="K50" s="359">
        <v>121416</v>
      </c>
      <c r="L50" s="359">
        <v>137264</v>
      </c>
      <c r="M50" s="360">
        <v>163175</v>
      </c>
    </row>
    <row r="51" spans="2:13" ht="27.75" customHeight="1" x14ac:dyDescent="0.15">
      <c r="B51" s="1192"/>
      <c r="C51" s="1193"/>
      <c r="D51" s="106"/>
      <c r="E51" s="1196" t="s">
        <v>43</v>
      </c>
      <c r="F51" s="1196"/>
      <c r="G51" s="1196"/>
      <c r="H51" s="1197"/>
      <c r="I51" s="358">
        <v>4553</v>
      </c>
      <c r="J51" s="359">
        <v>6375</v>
      </c>
      <c r="K51" s="359">
        <v>6212</v>
      </c>
      <c r="L51" s="359">
        <v>5982</v>
      </c>
      <c r="M51" s="360">
        <v>5908</v>
      </c>
    </row>
    <row r="52" spans="2:13" ht="27.75" customHeight="1" x14ac:dyDescent="0.15">
      <c r="B52" s="1194"/>
      <c r="C52" s="1195"/>
      <c r="D52" s="106"/>
      <c r="E52" s="1196" t="s">
        <v>44</v>
      </c>
      <c r="F52" s="1196"/>
      <c r="G52" s="1196"/>
      <c r="H52" s="1197"/>
      <c r="I52" s="358">
        <v>142700</v>
      </c>
      <c r="J52" s="359">
        <v>130515</v>
      </c>
      <c r="K52" s="359">
        <v>122728</v>
      </c>
      <c r="L52" s="359">
        <v>126413</v>
      </c>
      <c r="M52" s="360">
        <v>115155</v>
      </c>
    </row>
    <row r="53" spans="2:13" ht="27.75" customHeight="1" thickBot="1" x14ac:dyDescent="0.2">
      <c r="B53" s="1198" t="s">
        <v>45</v>
      </c>
      <c r="C53" s="1199"/>
      <c r="D53" s="110"/>
      <c r="E53" s="1200" t="s">
        <v>46</v>
      </c>
      <c r="F53" s="1200"/>
      <c r="G53" s="1200"/>
      <c r="H53" s="1201"/>
      <c r="I53" s="361">
        <v>-123787</v>
      </c>
      <c r="J53" s="362">
        <v>-116083</v>
      </c>
      <c r="K53" s="362">
        <v>-121209</v>
      </c>
      <c r="L53" s="362">
        <v>-151479</v>
      </c>
      <c r="M53" s="363">
        <v>-169976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kq5qTwPXW6DMS9Ju8KhgVKyVfM3wy3U4Ka7SOhXd4c9IOLKb8kS5smjX0wCc8XV6vvvFyQXBRHcHLAMFZOZQ==" saltValue="9Py0ga0ibVXjJUbP2wLAdw==" spinCount="100000" sheet="1" objects="1" scenarios="1"/>
  <customSheetViews>
    <customSheetView guid="{DD28A655-25C9-4FFE-A534-72ABD15A1D5B}" scale="70" showPageBreaks="1" showGridLines="0" fitToPage="1" hiddenRows="1" hiddenColumns="1" topLeftCell="A9">
      <selection activeCell="M43" sqref="M43"/>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topLeftCell="A9">
      <selection activeCell="M43" sqref="M43"/>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2" orientation="landscape" horizontalDpi="300" verticalDpi="300" r:id="rId3"/>
  <headerFooter alignWithMargins="0">
    <oddFooter>&amp;C&amp;P/&amp;N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7" t="s">
        <v>49</v>
      </c>
      <c r="D55" s="1217"/>
      <c r="E55" s="1218"/>
      <c r="F55" s="122">
        <v>38121</v>
      </c>
      <c r="G55" s="122">
        <v>38838</v>
      </c>
      <c r="H55" s="123">
        <v>41831</v>
      </c>
    </row>
    <row r="56" spans="2:8" ht="52.5" customHeight="1" x14ac:dyDescent="0.15">
      <c r="B56" s="124"/>
      <c r="C56" s="1219" t="s">
        <v>50</v>
      </c>
      <c r="D56" s="1219"/>
      <c r="E56" s="1220"/>
      <c r="F56" s="125">
        <v>6454</v>
      </c>
      <c r="G56" s="125">
        <v>6466</v>
      </c>
      <c r="H56" s="126">
        <v>6477</v>
      </c>
    </row>
    <row r="57" spans="2:8" ht="53.25" customHeight="1" x14ac:dyDescent="0.15">
      <c r="B57" s="124"/>
      <c r="C57" s="1221" t="s">
        <v>51</v>
      </c>
      <c r="D57" s="1221"/>
      <c r="E57" s="1222"/>
      <c r="F57" s="127">
        <v>67286</v>
      </c>
      <c r="G57" s="127">
        <v>82710</v>
      </c>
      <c r="H57" s="128">
        <v>104919</v>
      </c>
    </row>
    <row r="58" spans="2:8" ht="45.75" customHeight="1" x14ac:dyDescent="0.15">
      <c r="B58" s="129"/>
      <c r="C58" s="1209" t="s">
        <v>577</v>
      </c>
      <c r="D58" s="1210"/>
      <c r="E58" s="1211"/>
      <c r="F58" s="130">
        <v>30065</v>
      </c>
      <c r="G58" s="130">
        <v>35139</v>
      </c>
      <c r="H58" s="131">
        <v>37223</v>
      </c>
    </row>
    <row r="59" spans="2:8" ht="45.75" customHeight="1" x14ac:dyDescent="0.15">
      <c r="B59" s="129"/>
      <c r="C59" s="1209" t="s">
        <v>578</v>
      </c>
      <c r="D59" s="1210"/>
      <c r="E59" s="1211"/>
      <c r="F59" s="130">
        <v>14609</v>
      </c>
      <c r="G59" s="130">
        <v>18645</v>
      </c>
      <c r="H59" s="131">
        <v>31687</v>
      </c>
    </row>
    <row r="60" spans="2:8" ht="45.75" customHeight="1" x14ac:dyDescent="0.15">
      <c r="B60" s="129"/>
      <c r="C60" s="1209" t="s">
        <v>579</v>
      </c>
      <c r="D60" s="1210"/>
      <c r="E60" s="1211"/>
      <c r="F60" s="130">
        <v>8119</v>
      </c>
      <c r="G60" s="130">
        <v>10269</v>
      </c>
      <c r="H60" s="131">
        <v>12348</v>
      </c>
    </row>
    <row r="61" spans="2:8" ht="45.75" customHeight="1" x14ac:dyDescent="0.15">
      <c r="B61" s="129"/>
      <c r="C61" s="1209" t="s">
        <v>580</v>
      </c>
      <c r="D61" s="1210"/>
      <c r="E61" s="1211"/>
      <c r="F61" s="130">
        <v>8145</v>
      </c>
      <c r="G61" s="130">
        <v>10162</v>
      </c>
      <c r="H61" s="131">
        <v>12216</v>
      </c>
    </row>
    <row r="62" spans="2:8" ht="45.75" customHeight="1" thickBot="1" x14ac:dyDescent="0.2">
      <c r="B62" s="132"/>
      <c r="C62" s="1212" t="s">
        <v>581</v>
      </c>
      <c r="D62" s="1213"/>
      <c r="E62" s="1214"/>
      <c r="F62" s="133">
        <v>741</v>
      </c>
      <c r="G62" s="133">
        <v>2900</v>
      </c>
      <c r="H62" s="134">
        <v>5087</v>
      </c>
    </row>
    <row r="63" spans="2:8" ht="52.5" customHeight="1" thickBot="1" x14ac:dyDescent="0.2">
      <c r="B63" s="135"/>
      <c r="C63" s="1215" t="s">
        <v>52</v>
      </c>
      <c r="D63" s="1215"/>
      <c r="E63" s="1216"/>
      <c r="F63" s="136">
        <v>111861</v>
      </c>
      <c r="G63" s="136">
        <v>128014</v>
      </c>
      <c r="H63" s="137">
        <v>153227</v>
      </c>
    </row>
    <row r="64" spans="2:8" x14ac:dyDescent="0.15"/>
  </sheetData>
  <sheetProtection algorithmName="SHA-512" hashValue="dzg6ItsA+BPc37bJdj2y+d80x3Cc4+AMGORQfxtGrcqmHtSlcLnh+VbRx9fDUjHK19klHUFWYKoowgWHFdfU3A==" saltValue="b/cEAd70w4e/frL3c6mvfQ==" spinCount="100000" sheet="1" objects="1" scenarios="1"/>
  <customSheetViews>
    <customSheetView guid="{DD28A655-25C9-4FFE-A534-72ABD15A1D5B}" scale="55" showPageBreaks="1" showGridLines="0" fitToPage="1" hiddenRows="1" hiddenColumns="1" topLeftCell="A28">
      <selection activeCell="H58" sqref="H58:H62"/>
      <pageMargins left="0" right="0" top="0.19685039370078741" bottom="0" header="0" footer="0"/>
      <printOptions horizontalCentered="1"/>
      <pageSetup paperSize="9" scale="42" orientation="landscape" verticalDpi="300" r:id="rId1"/>
      <headerFooter alignWithMargins="0">
        <oddFooter>&amp;C&amp;P/&amp;N</oddFooter>
      </headerFooter>
    </customSheetView>
    <customSheetView guid="{502C041F-AA9F-485A-8464-7BFCBC0990C5}" scale="55" showPageBreaks="1" showGridLines="0" fitToPage="1" hiddenRows="1" hiddenColumns="1" topLeftCell="A28">
      <selection activeCell="H58" sqref="H58:H62"/>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verticalDpi="300" r:id="rId3"/>
  <headerFooter alignWithMargins="0">
    <oddFooter>&amp;C&amp;P/&amp;N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47771</v>
      </c>
      <c r="E3" s="156"/>
      <c r="F3" s="157">
        <v>49796</v>
      </c>
      <c r="G3" s="158"/>
      <c r="H3" s="159"/>
    </row>
    <row r="4" spans="1:8" x14ac:dyDescent="0.15">
      <c r="A4" s="160"/>
      <c r="B4" s="161"/>
      <c r="C4" s="162"/>
      <c r="D4" s="163">
        <v>32177</v>
      </c>
      <c r="E4" s="164"/>
      <c r="F4" s="165">
        <v>37281</v>
      </c>
      <c r="G4" s="166"/>
      <c r="H4" s="167"/>
    </row>
    <row r="5" spans="1:8" x14ac:dyDescent="0.15">
      <c r="A5" s="148" t="s">
        <v>551</v>
      </c>
      <c r="B5" s="153"/>
      <c r="C5" s="154"/>
      <c r="D5" s="155">
        <v>56077</v>
      </c>
      <c r="E5" s="156"/>
      <c r="F5" s="157">
        <v>51681</v>
      </c>
      <c r="G5" s="158"/>
      <c r="H5" s="159"/>
    </row>
    <row r="6" spans="1:8" x14ac:dyDescent="0.15">
      <c r="A6" s="160"/>
      <c r="B6" s="161"/>
      <c r="C6" s="162"/>
      <c r="D6" s="163">
        <v>36504</v>
      </c>
      <c r="E6" s="164"/>
      <c r="F6" s="165">
        <v>37226</v>
      </c>
      <c r="G6" s="166"/>
      <c r="H6" s="167"/>
    </row>
    <row r="7" spans="1:8" x14ac:dyDescent="0.15">
      <c r="A7" s="148" t="s">
        <v>552</v>
      </c>
      <c r="B7" s="153"/>
      <c r="C7" s="154"/>
      <c r="D7" s="155">
        <v>43232</v>
      </c>
      <c r="E7" s="156"/>
      <c r="F7" s="157">
        <v>50465</v>
      </c>
      <c r="G7" s="158"/>
      <c r="H7" s="159"/>
    </row>
    <row r="8" spans="1:8" x14ac:dyDescent="0.15">
      <c r="A8" s="160"/>
      <c r="B8" s="161"/>
      <c r="C8" s="162"/>
      <c r="D8" s="163">
        <v>26223</v>
      </c>
      <c r="E8" s="164"/>
      <c r="F8" s="165">
        <v>34193</v>
      </c>
      <c r="G8" s="166"/>
      <c r="H8" s="167"/>
    </row>
    <row r="9" spans="1:8" x14ac:dyDescent="0.15">
      <c r="A9" s="148" t="s">
        <v>553</v>
      </c>
      <c r="B9" s="153"/>
      <c r="C9" s="154"/>
      <c r="D9" s="155">
        <v>34663</v>
      </c>
      <c r="E9" s="156"/>
      <c r="F9" s="157">
        <v>51679</v>
      </c>
      <c r="G9" s="158"/>
      <c r="H9" s="159"/>
    </row>
    <row r="10" spans="1:8" x14ac:dyDescent="0.15">
      <c r="A10" s="160"/>
      <c r="B10" s="161"/>
      <c r="C10" s="162"/>
      <c r="D10" s="163">
        <v>21146</v>
      </c>
      <c r="E10" s="164"/>
      <c r="F10" s="165">
        <v>35132</v>
      </c>
      <c r="G10" s="166"/>
      <c r="H10" s="167"/>
    </row>
    <row r="11" spans="1:8" x14ac:dyDescent="0.15">
      <c r="A11" s="148" t="s">
        <v>554</v>
      </c>
      <c r="B11" s="153"/>
      <c r="C11" s="154"/>
      <c r="D11" s="155">
        <v>34717</v>
      </c>
      <c r="E11" s="156"/>
      <c r="F11" s="157">
        <v>49665</v>
      </c>
      <c r="G11" s="158"/>
      <c r="H11" s="159"/>
    </row>
    <row r="12" spans="1:8" x14ac:dyDescent="0.15">
      <c r="A12" s="160"/>
      <c r="B12" s="161"/>
      <c r="C12" s="168"/>
      <c r="D12" s="163">
        <v>22362</v>
      </c>
      <c r="E12" s="164"/>
      <c r="F12" s="165">
        <v>34678</v>
      </c>
      <c r="G12" s="166"/>
      <c r="H12" s="167"/>
    </row>
    <row r="13" spans="1:8" x14ac:dyDescent="0.15">
      <c r="A13" s="148"/>
      <c r="B13" s="153"/>
      <c r="C13" s="169"/>
      <c r="D13" s="170">
        <v>43292</v>
      </c>
      <c r="E13" s="171"/>
      <c r="F13" s="172">
        <v>50657</v>
      </c>
      <c r="G13" s="173"/>
      <c r="H13" s="159"/>
    </row>
    <row r="14" spans="1:8" x14ac:dyDescent="0.15">
      <c r="A14" s="160"/>
      <c r="B14" s="161"/>
      <c r="C14" s="162"/>
      <c r="D14" s="163">
        <v>27682</v>
      </c>
      <c r="E14" s="164"/>
      <c r="F14" s="165">
        <v>35702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3.87</v>
      </c>
      <c r="C19" s="174">
        <f>ROUND(VALUE(SUBSTITUTE(実質収支比率等に係る経年分析!G$48,"▲","-")),2)</f>
        <v>4.91</v>
      </c>
      <c r="D19" s="174">
        <f>ROUND(VALUE(SUBSTITUTE(実質収支比率等に係る経年分析!H$48,"▲","-")),2)</f>
        <v>6.13</v>
      </c>
      <c r="E19" s="174">
        <f>ROUND(VALUE(SUBSTITUTE(実質収支比率等に係る経年分析!I$48,"▲","-")),2)</f>
        <v>8.26</v>
      </c>
      <c r="F19" s="174">
        <f>ROUND(VALUE(SUBSTITUTE(実質収支比率等に係る経年分析!J$48,"▲","-")),2)</f>
        <v>7.02</v>
      </c>
    </row>
    <row r="20" spans="1:11" x14ac:dyDescent="0.15">
      <c r="A20" s="174" t="s">
        <v>56</v>
      </c>
      <c r="B20" s="174">
        <f>ROUND(VALUE(SUBSTITUTE(実質収支比率等に係る経年分析!F$47,"▲","-")),2)</f>
        <v>16.149999999999999</v>
      </c>
      <c r="C20" s="174">
        <f>ROUND(VALUE(SUBSTITUTE(実質収支比率等に係る経年分析!G$47,"▲","-")),2)</f>
        <v>16.46</v>
      </c>
      <c r="D20" s="174">
        <f>ROUND(VALUE(SUBSTITUTE(実質収支比率等に係る経年分析!H$47,"▲","-")),2)</f>
        <v>19.100000000000001</v>
      </c>
      <c r="E20" s="174">
        <f>ROUND(VALUE(SUBSTITUTE(実質収支比率等に係る経年分析!I$47,"▲","-")),2)</f>
        <v>18.78</v>
      </c>
      <c r="F20" s="174">
        <f>ROUND(VALUE(SUBSTITUTE(実質収支比率等に係る経年分析!J$47,"▲","-")),2)</f>
        <v>19.27</v>
      </c>
    </row>
    <row r="21" spans="1:11" x14ac:dyDescent="0.15">
      <c r="A21" s="174" t="s">
        <v>57</v>
      </c>
      <c r="B21" s="174">
        <f>IF(ISNUMBER(VALUE(SUBSTITUTE(実質収支比率等に係る経年分析!F$49,"▲","-"))),ROUND(VALUE(SUBSTITUTE(実質収支比率等に係る経年分析!F$49,"▲","-")),2),NA())</f>
        <v>3.25</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3.75</v>
      </c>
      <c r="E21" s="174">
        <f>IF(ISNUMBER(VALUE(SUBSTITUTE(実質収支比率等に係る経年分析!I$49,"▲","-"))),ROUND(VALUE(SUBSTITUTE(実質収支比率等に係る経年分析!I$49,"▲","-")),2),NA())</f>
        <v>2.69</v>
      </c>
      <c r="F21" s="174">
        <f>IF(ISNUMBER(VALUE(SUBSTITUTE(実質収支比率等に係る経年分析!J$49,"▲","-"))),ROUND(VALUE(SUBSTITUTE(実質収支比率等に係る経年分析!J$49,"▲","-")),2),NA())</f>
        <v>0.54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学校給食費会計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15">
      <c r="A34" s="175" t="str">
        <f>IF(連結実質赤字比率に係る赤字・黒字の構成分析!C$36="",NA(),連結実質赤字比率に係る赤字・黒字の構成分析!C$36)</f>
        <v>後期高齢者医療会計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x14ac:dyDescent="0.15">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8.2200000000000006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15664</v>
      </c>
      <c r="E42" s="176"/>
      <c r="F42" s="176"/>
      <c r="G42" s="176">
        <f>'実質公債費比率（分子）の構造'!L$52</f>
        <v>15395</v>
      </c>
      <c r="H42" s="176"/>
      <c r="I42" s="176"/>
      <c r="J42" s="176">
        <f>'実質公債費比率（分子）の構造'!M$52</f>
        <v>15147</v>
      </c>
      <c r="K42" s="176"/>
      <c r="L42" s="176"/>
      <c r="M42" s="176">
        <f>'実質公債費比率（分子）の構造'!N$52</f>
        <v>14552</v>
      </c>
      <c r="N42" s="176"/>
      <c r="O42" s="176"/>
      <c r="P42" s="176">
        <f>'実質公債費比率（分子）の構造'!O$52</f>
        <v>13426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2613</v>
      </c>
      <c r="C44" s="176"/>
      <c r="D44" s="176"/>
      <c r="E44" s="176">
        <f>'実質公債費比率（分子）の構造'!L$50</f>
        <v>1830</v>
      </c>
      <c r="F44" s="176"/>
      <c r="G44" s="176"/>
      <c r="H44" s="176">
        <f>'実質公債費比率（分子）の構造'!M$50</f>
        <v>3600</v>
      </c>
      <c r="I44" s="176"/>
      <c r="J44" s="176"/>
      <c r="K44" s="176">
        <f>'実質公債費比率（分子）の構造'!N$50</f>
        <v>2443</v>
      </c>
      <c r="L44" s="176"/>
      <c r="M44" s="176"/>
      <c r="N44" s="176">
        <f>'実質公債費比率（分子）の構造'!O$50</f>
        <v>3409</v>
      </c>
      <c r="O44" s="176"/>
      <c r="P44" s="176"/>
    </row>
    <row r="45" spans="1:16" x14ac:dyDescent="0.15">
      <c r="A45" s="176" t="s">
        <v>67</v>
      </c>
      <c r="B45" s="176">
        <f>'実質公債費比率（分子）の構造'!K$49</f>
        <v>258</v>
      </c>
      <c r="C45" s="176"/>
      <c r="D45" s="176"/>
      <c r="E45" s="176">
        <f>'実質公債費比率（分子）の構造'!L$49</f>
        <v>239</v>
      </c>
      <c r="F45" s="176"/>
      <c r="G45" s="176"/>
      <c r="H45" s="176">
        <f>'実質公債費比率（分子）の構造'!M$49</f>
        <v>269</v>
      </c>
      <c r="I45" s="176"/>
      <c r="J45" s="176"/>
      <c r="K45" s="176">
        <f>'実質公債費比率（分子）の構造'!N$49</f>
        <v>256</v>
      </c>
      <c r="L45" s="176"/>
      <c r="M45" s="176"/>
      <c r="N45" s="176">
        <f>'実質公債費比率（分子）の構造'!O$49</f>
        <v>266</v>
      </c>
      <c r="O45" s="176"/>
      <c r="P45" s="176"/>
    </row>
    <row r="46" spans="1:16" x14ac:dyDescent="0.15">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69</v>
      </c>
      <c r="B47" s="176">
        <f>'実質公債費比率（分子）の構造'!K$47</f>
        <v>582</v>
      </c>
      <c r="C47" s="176"/>
      <c r="D47" s="176"/>
      <c r="E47" s="176">
        <f>'実質公債費比率（分子）の構造'!L$47</f>
        <v>823</v>
      </c>
      <c r="F47" s="176"/>
      <c r="G47" s="176"/>
      <c r="H47" s="176">
        <f>'実質公債費比率（分子）の構造'!M$47</f>
        <v>998</v>
      </c>
      <c r="I47" s="176"/>
      <c r="J47" s="176"/>
      <c r="K47" s="176">
        <f>'実質公債費比率（分子）の構造'!N$47</f>
        <v>1126</v>
      </c>
      <c r="L47" s="176"/>
      <c r="M47" s="176"/>
      <c r="N47" s="176">
        <f>'実質公債費比率（分子）の構造'!O$47</f>
        <v>863</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4788</v>
      </c>
      <c r="C49" s="176"/>
      <c r="D49" s="176"/>
      <c r="E49" s="176">
        <f>'実質公債費比率（分子）の構造'!L$45</f>
        <v>4573</v>
      </c>
      <c r="F49" s="176"/>
      <c r="G49" s="176"/>
      <c r="H49" s="176">
        <f>'実質公債費比率（分子）の構造'!M$45</f>
        <v>4336</v>
      </c>
      <c r="I49" s="176"/>
      <c r="J49" s="176"/>
      <c r="K49" s="176">
        <f>'実質公債費比率（分子）の構造'!N$45</f>
        <v>4107</v>
      </c>
      <c r="L49" s="176"/>
      <c r="M49" s="176"/>
      <c r="N49" s="176">
        <f>'実質公債費比率（分子）の構造'!O$45</f>
        <v>3993</v>
      </c>
      <c r="O49" s="176"/>
      <c r="P49" s="176"/>
    </row>
    <row r="50" spans="1:16" x14ac:dyDescent="0.15">
      <c r="A50" s="176" t="s">
        <v>72</v>
      </c>
      <c r="B50" s="176" t="e">
        <f>NA()</f>
        <v>#N/A</v>
      </c>
      <c r="C50" s="176">
        <f>IF(ISNUMBER('実質公債費比率（分子）の構造'!K$53),'実質公債費比率（分子）の構造'!K$53,NA())</f>
        <v>-7423</v>
      </c>
      <c r="D50" s="176" t="e">
        <f>NA()</f>
        <v>#N/A</v>
      </c>
      <c r="E50" s="176" t="e">
        <f>NA()</f>
        <v>#N/A</v>
      </c>
      <c r="F50" s="176">
        <f>IF(ISNUMBER('実質公債費比率（分子）の構造'!L$53),'実質公債費比率（分子）の構造'!L$53,NA())</f>
        <v>-7930</v>
      </c>
      <c r="G50" s="176" t="e">
        <f>NA()</f>
        <v>#N/A</v>
      </c>
      <c r="H50" s="176" t="e">
        <f>NA()</f>
        <v>#N/A</v>
      </c>
      <c r="I50" s="176">
        <f>IF(ISNUMBER('実質公債費比率（分子）の構造'!M$53),'実質公債費比率（分子）の構造'!M$53,NA())</f>
        <v>-5944</v>
      </c>
      <c r="J50" s="176" t="e">
        <f>NA()</f>
        <v>#N/A</v>
      </c>
      <c r="K50" s="176" t="e">
        <f>NA()</f>
        <v>#N/A</v>
      </c>
      <c r="L50" s="176">
        <f>IF(ISNUMBER('実質公債費比率（分子）の構造'!N$53),'実質公債費比率（分子）の構造'!N$53,NA())</f>
        <v>-6620</v>
      </c>
      <c r="M50" s="176" t="e">
        <f>NA()</f>
        <v>#N/A</v>
      </c>
      <c r="N50" s="176" t="e">
        <f>NA()</f>
        <v>#N/A</v>
      </c>
      <c r="O50" s="176">
        <f>IF(ISNUMBER('実質公債費比率（分子）の構造'!O$53),'実質公債費比率（分子）の構造'!O$53,NA())</f>
        <v>-4895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142700</v>
      </c>
      <c r="E56" s="175"/>
      <c r="F56" s="175"/>
      <c r="G56" s="175">
        <f>'将来負担比率（分子）の構造'!J$52</f>
        <v>130515</v>
      </c>
      <c r="H56" s="175"/>
      <c r="I56" s="175"/>
      <c r="J56" s="175">
        <f>'将来負担比率（分子）の構造'!K$52</f>
        <v>122728</v>
      </c>
      <c r="K56" s="175"/>
      <c r="L56" s="175"/>
      <c r="M56" s="175">
        <f>'将来負担比率（分子）の構造'!L$52</f>
        <v>126413</v>
      </c>
      <c r="N56" s="175"/>
      <c r="O56" s="175"/>
      <c r="P56" s="175">
        <f>'将来負担比率（分子）の構造'!M$52</f>
        <v>115155</v>
      </c>
    </row>
    <row r="57" spans="1:16" x14ac:dyDescent="0.15">
      <c r="A57" s="175" t="s">
        <v>43</v>
      </c>
      <c r="B57" s="175"/>
      <c r="C57" s="175"/>
      <c r="D57" s="175">
        <f>'将来負担比率（分子）の構造'!I$51</f>
        <v>4553</v>
      </c>
      <c r="E57" s="175"/>
      <c r="F57" s="175"/>
      <c r="G57" s="175">
        <f>'将来負担比率（分子）の構造'!J$51</f>
        <v>6375</v>
      </c>
      <c r="H57" s="175"/>
      <c r="I57" s="175"/>
      <c r="J57" s="175">
        <f>'将来負担比率（分子）の構造'!K$51</f>
        <v>6212</v>
      </c>
      <c r="K57" s="175"/>
      <c r="L57" s="175"/>
      <c r="M57" s="175">
        <f>'将来負担比率（分子）の構造'!L$51</f>
        <v>5982</v>
      </c>
      <c r="N57" s="175"/>
      <c r="O57" s="175"/>
      <c r="P57" s="175">
        <f>'将来負担比率（分子）の構造'!M$51</f>
        <v>5908</v>
      </c>
    </row>
    <row r="58" spans="1:16" x14ac:dyDescent="0.15">
      <c r="A58" s="175" t="s">
        <v>42</v>
      </c>
      <c r="B58" s="175"/>
      <c r="C58" s="175"/>
      <c r="D58" s="175">
        <f>'将来負担比率（分子）の構造'!I$50</f>
        <v>104070</v>
      </c>
      <c r="E58" s="175"/>
      <c r="F58" s="175"/>
      <c r="G58" s="175">
        <f>'将来負担比率（分子）の構造'!J$50</f>
        <v>113106</v>
      </c>
      <c r="H58" s="175"/>
      <c r="I58" s="175"/>
      <c r="J58" s="175">
        <f>'将来負担比率（分子）の構造'!K$50</f>
        <v>121416</v>
      </c>
      <c r="K58" s="175"/>
      <c r="L58" s="175"/>
      <c r="M58" s="175">
        <f>'将来負担比率（分子）の構造'!L$50</f>
        <v>137264</v>
      </c>
      <c r="N58" s="175"/>
      <c r="O58" s="175"/>
      <c r="P58" s="175">
        <f>'将来負担比率（分子）の構造'!M$50</f>
        <v>163175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35072</v>
      </c>
      <c r="C62" s="175"/>
      <c r="D62" s="175"/>
      <c r="E62" s="175">
        <f>'将来負担比率（分子）の構造'!J$45</f>
        <v>33470</v>
      </c>
      <c r="F62" s="175"/>
      <c r="G62" s="175"/>
      <c r="H62" s="175">
        <f>'将来負担比率（分子）の構造'!K$45</f>
        <v>32712</v>
      </c>
      <c r="I62" s="175"/>
      <c r="J62" s="175"/>
      <c r="K62" s="175">
        <f>'将来負担比率（分子）の構造'!L$45</f>
        <v>31469</v>
      </c>
      <c r="L62" s="175"/>
      <c r="M62" s="175"/>
      <c r="N62" s="175">
        <f>'将来負担比率（分子）の構造'!M$45</f>
        <v>31193</v>
      </c>
      <c r="O62" s="175"/>
      <c r="P62" s="175"/>
    </row>
    <row r="63" spans="1:16" x14ac:dyDescent="0.15">
      <c r="A63" s="175" t="s">
        <v>35</v>
      </c>
      <c r="B63" s="175">
        <f>'将来負担比率（分子）の構造'!I$44</f>
        <v>2901</v>
      </c>
      <c r="C63" s="175"/>
      <c r="D63" s="175"/>
      <c r="E63" s="175">
        <f>'将来負担比率（分子）の構造'!J$44</f>
        <v>3000</v>
      </c>
      <c r="F63" s="175"/>
      <c r="G63" s="175"/>
      <c r="H63" s="175">
        <f>'将来負担比率（分子）の構造'!K$44</f>
        <v>3519</v>
      </c>
      <c r="I63" s="175"/>
      <c r="J63" s="175"/>
      <c r="K63" s="175">
        <f>'将来負担比率（分子）の構造'!L$44</f>
        <v>4003</v>
      </c>
      <c r="L63" s="175"/>
      <c r="M63" s="175"/>
      <c r="N63" s="175">
        <f>'将来負担比率（分子）の構造'!M$44</f>
        <v>4966</v>
      </c>
      <c r="O63" s="175"/>
      <c r="P63" s="175"/>
    </row>
    <row r="64" spans="1:16" x14ac:dyDescent="0.15">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33</v>
      </c>
      <c r="B65" s="175">
        <f>'将来負担比率（分子）の構造'!I$42</f>
        <v>24823</v>
      </c>
      <c r="C65" s="175"/>
      <c r="D65" s="175"/>
      <c r="E65" s="175">
        <f>'将来負担比率（分子）の構造'!J$42</f>
        <v>27684</v>
      </c>
      <c r="F65" s="175"/>
      <c r="G65" s="175"/>
      <c r="H65" s="175">
        <f>'将来負担比率（分子）の構造'!K$42</f>
        <v>19319</v>
      </c>
      <c r="I65" s="175"/>
      <c r="J65" s="175"/>
      <c r="K65" s="175">
        <f>'将来負担比率（分子）の構造'!L$42</f>
        <v>18910</v>
      </c>
      <c r="L65" s="175"/>
      <c r="M65" s="175"/>
      <c r="N65" s="175">
        <f>'将来負担比率（分子）の構造'!M$42</f>
        <v>22508</v>
      </c>
      <c r="O65" s="175"/>
      <c r="P65" s="175"/>
    </row>
    <row r="66" spans="1:16" x14ac:dyDescent="0.15">
      <c r="A66" s="175" t="s">
        <v>32</v>
      </c>
      <c r="B66" s="175">
        <f>'将来負担比率（分子）の構造'!I$41</f>
        <v>64742</v>
      </c>
      <c r="C66" s="175"/>
      <c r="D66" s="175"/>
      <c r="E66" s="175">
        <f>'将来負担比率（分子）の構造'!J$41</f>
        <v>69759</v>
      </c>
      <c r="F66" s="175"/>
      <c r="G66" s="175"/>
      <c r="H66" s="175">
        <f>'将来負担比率（分子）の構造'!K$41</f>
        <v>73597</v>
      </c>
      <c r="I66" s="175"/>
      <c r="J66" s="175"/>
      <c r="K66" s="175">
        <f>'将来負担比率（分子）の構造'!L$41</f>
        <v>63799</v>
      </c>
      <c r="L66" s="175"/>
      <c r="M66" s="175"/>
      <c r="N66" s="175">
        <f>'将来負担比率（分子）の構造'!M$41</f>
        <v>55595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38121</v>
      </c>
      <c r="C72" s="179">
        <f>基金残高に係る経年分析!G55</f>
        <v>38838</v>
      </c>
      <c r="D72" s="179">
        <f>基金残高に係る経年分析!H55</f>
        <v>41831</v>
      </c>
    </row>
    <row r="73" spans="1:16" x14ac:dyDescent="0.15">
      <c r="A73" s="178" t="s">
        <v>79</v>
      </c>
      <c r="B73" s="179">
        <f>基金残高に係る経年分析!F56</f>
        <v>6454</v>
      </c>
      <c r="C73" s="179">
        <f>基金残高に係る経年分析!G56</f>
        <v>6466</v>
      </c>
      <c r="D73" s="179">
        <f>基金残高に係る経年分析!H56</f>
        <v>6477</v>
      </c>
    </row>
    <row r="74" spans="1:16" x14ac:dyDescent="0.15">
      <c r="A74" s="178" t="s">
        <v>80</v>
      </c>
      <c r="B74" s="179">
        <f>基金残高に係る経年分析!F57</f>
        <v>67286</v>
      </c>
      <c r="C74" s="179">
        <f>基金残高に係る経年分析!G57</f>
        <v>82710</v>
      </c>
      <c r="D74" s="179">
        <f>基金残高に係る経年分析!H57</f>
        <v>104919</v>
      </c>
    </row>
  </sheetData>
  <sheetProtection algorithmName="SHA-512" hashValue="CF349R25mNEAim6BZ2Yq5OEHVNoLwwpkPxnbyHTebI0pRa1cXPPgs34n28VHsqiR0CWeAgxd+6RacAS+gwyxHQ==" saltValue="H4WgFLVjEkDHsarYiZVVbQ==" spinCount="100000" sheet="1" objects="1" scenarios="1"/>
  <customSheetViews>
    <customSheetView guid="{DD28A655-25C9-4FFE-A534-72ABD15A1D5B}" showPageBreaks="1" state="hidden">
      <pageMargins left="0.78700000000000003" right="0.78700000000000003" top="0.98399999999999999" bottom="0.98399999999999999" header="0.51200000000000001" footer="0.51200000000000001"/>
      <pageSetup paperSize="9" orientation="portrait" verticalDpi="300" r:id="rId1"/>
      <headerFooter alignWithMargins="0"/>
    </customSheetView>
    <customSheetView guid="{502C041F-AA9F-485A-8464-7BFCBC0990C5}" showPageBreaks="1" state="hidden">
      <pageMargins left="0.78700000000000003" right="0.78700000000000003" top="0.98399999999999999" bottom="0.98399999999999999" header="0.51200000000000001" footer="0.51200000000000001"/>
      <pageSetup paperSize="9" orientation="portrait" verticalDpi="300" r:id="rId2"/>
      <headerFooter alignWithMargins="0"/>
    </customSheetView>
  </customSheetViews>
  <phoneticPr fontId="3"/>
  <pageMargins left="0.78700000000000003" right="0.78700000000000003" top="0.98399999999999999" bottom="0.98399999999999999" header="0.51200000000000001" footer="0.51200000000000001"/>
  <pageSetup paperSize="9" orientation="portrait"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133415932</v>
      </c>
      <c r="S5" s="677"/>
      <c r="T5" s="677"/>
      <c r="U5" s="677"/>
      <c r="V5" s="677"/>
      <c r="W5" s="677"/>
      <c r="X5" s="677"/>
      <c r="Y5" s="702"/>
      <c r="Z5" s="715">
        <v>33.799999999999997</v>
      </c>
      <c r="AA5" s="715"/>
      <c r="AB5" s="715"/>
      <c r="AC5" s="715"/>
      <c r="AD5" s="716">
        <v>133415932</v>
      </c>
      <c r="AE5" s="716"/>
      <c r="AF5" s="716"/>
      <c r="AG5" s="716"/>
      <c r="AH5" s="716"/>
      <c r="AI5" s="716"/>
      <c r="AJ5" s="716"/>
      <c r="AK5" s="716"/>
      <c r="AL5" s="703">
        <v>58</v>
      </c>
      <c r="AM5" s="685"/>
      <c r="AN5" s="685"/>
      <c r="AO5" s="704"/>
      <c r="AP5" s="679" t="s">
        <v>233</v>
      </c>
      <c r="AQ5" s="680"/>
      <c r="AR5" s="680"/>
      <c r="AS5" s="680"/>
      <c r="AT5" s="680"/>
      <c r="AU5" s="680"/>
      <c r="AV5" s="680"/>
      <c r="AW5" s="680"/>
      <c r="AX5" s="680"/>
      <c r="AY5" s="680"/>
      <c r="AZ5" s="680"/>
      <c r="BA5" s="680"/>
      <c r="BB5" s="680"/>
      <c r="BC5" s="680"/>
      <c r="BD5" s="680"/>
      <c r="BE5" s="680"/>
      <c r="BF5" s="681"/>
      <c r="BG5" s="621">
        <v>133407815</v>
      </c>
      <c r="BH5" s="622"/>
      <c r="BI5" s="622"/>
      <c r="BJ5" s="622"/>
      <c r="BK5" s="622"/>
      <c r="BL5" s="622"/>
      <c r="BM5" s="622"/>
      <c r="BN5" s="623"/>
      <c r="BO5" s="659">
        <v>100</v>
      </c>
      <c r="BP5" s="659"/>
      <c r="BQ5" s="659"/>
      <c r="BR5" s="659"/>
      <c r="BS5" s="660" t="s">
        <v>234</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1343562</v>
      </c>
      <c r="S6" s="622"/>
      <c r="T6" s="622"/>
      <c r="U6" s="622"/>
      <c r="V6" s="622"/>
      <c r="W6" s="622"/>
      <c r="X6" s="622"/>
      <c r="Y6" s="623"/>
      <c r="Z6" s="659">
        <v>0.3</v>
      </c>
      <c r="AA6" s="659"/>
      <c r="AB6" s="659"/>
      <c r="AC6" s="659"/>
      <c r="AD6" s="660">
        <v>1343562</v>
      </c>
      <c r="AE6" s="660"/>
      <c r="AF6" s="660"/>
      <c r="AG6" s="660"/>
      <c r="AH6" s="660"/>
      <c r="AI6" s="660"/>
      <c r="AJ6" s="660"/>
      <c r="AK6" s="660"/>
      <c r="AL6" s="624">
        <v>0.6</v>
      </c>
      <c r="AM6" s="625"/>
      <c r="AN6" s="625"/>
      <c r="AO6" s="661"/>
      <c r="AP6" s="618" t="s">
        <v>239</v>
      </c>
      <c r="AQ6" s="619"/>
      <c r="AR6" s="619"/>
      <c r="AS6" s="619"/>
      <c r="AT6" s="619"/>
      <c r="AU6" s="619"/>
      <c r="AV6" s="619"/>
      <c r="AW6" s="619"/>
      <c r="AX6" s="619"/>
      <c r="AY6" s="619"/>
      <c r="AZ6" s="619"/>
      <c r="BA6" s="619"/>
      <c r="BB6" s="619"/>
      <c r="BC6" s="619"/>
      <c r="BD6" s="619"/>
      <c r="BE6" s="619"/>
      <c r="BF6" s="620"/>
      <c r="BG6" s="621">
        <v>133407815</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908238</v>
      </c>
      <c r="CS6" s="622"/>
      <c r="CT6" s="622"/>
      <c r="CU6" s="622"/>
      <c r="CV6" s="622"/>
      <c r="CW6" s="622"/>
      <c r="CX6" s="622"/>
      <c r="CY6" s="623"/>
      <c r="CZ6" s="703">
        <v>0.2</v>
      </c>
      <c r="DA6" s="685"/>
      <c r="DB6" s="685"/>
      <c r="DC6" s="705"/>
      <c r="DD6" s="627" t="s">
        <v>234</v>
      </c>
      <c r="DE6" s="622"/>
      <c r="DF6" s="622"/>
      <c r="DG6" s="622"/>
      <c r="DH6" s="622"/>
      <c r="DI6" s="622"/>
      <c r="DJ6" s="622"/>
      <c r="DK6" s="622"/>
      <c r="DL6" s="622"/>
      <c r="DM6" s="622"/>
      <c r="DN6" s="622"/>
      <c r="DO6" s="622"/>
      <c r="DP6" s="623"/>
      <c r="DQ6" s="627">
        <v>907895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456821</v>
      </c>
      <c r="S7" s="622"/>
      <c r="T7" s="622"/>
      <c r="U7" s="622"/>
      <c r="V7" s="622"/>
      <c r="W7" s="622"/>
      <c r="X7" s="622"/>
      <c r="Y7" s="623"/>
      <c r="Z7" s="659">
        <v>0.1</v>
      </c>
      <c r="AA7" s="659"/>
      <c r="AB7" s="659"/>
      <c r="AC7" s="659"/>
      <c r="AD7" s="660">
        <v>456821</v>
      </c>
      <c r="AE7" s="660"/>
      <c r="AF7" s="660"/>
      <c r="AG7" s="660"/>
      <c r="AH7" s="660"/>
      <c r="AI7" s="660"/>
      <c r="AJ7" s="660"/>
      <c r="AK7" s="660"/>
      <c r="AL7" s="624">
        <v>0.2</v>
      </c>
      <c r="AM7" s="625"/>
      <c r="AN7" s="625"/>
      <c r="AO7" s="661"/>
      <c r="AP7" s="618" t="s">
        <v>242</v>
      </c>
      <c r="AQ7" s="619"/>
      <c r="AR7" s="619"/>
      <c r="AS7" s="619"/>
      <c r="AT7" s="619"/>
      <c r="AU7" s="619"/>
      <c r="AV7" s="619"/>
      <c r="AW7" s="619"/>
      <c r="AX7" s="619"/>
      <c r="AY7" s="619"/>
      <c r="AZ7" s="619"/>
      <c r="BA7" s="619"/>
      <c r="BB7" s="619"/>
      <c r="BC7" s="619"/>
      <c r="BD7" s="619"/>
      <c r="BE7" s="619"/>
      <c r="BF7" s="620"/>
      <c r="BG7" s="621">
        <v>128425342</v>
      </c>
      <c r="BH7" s="622"/>
      <c r="BI7" s="622"/>
      <c r="BJ7" s="622"/>
      <c r="BK7" s="622"/>
      <c r="BL7" s="622"/>
      <c r="BM7" s="622"/>
      <c r="BN7" s="623"/>
      <c r="BO7" s="659">
        <v>96.3</v>
      </c>
      <c r="BP7" s="659"/>
      <c r="BQ7" s="659"/>
      <c r="BR7" s="659"/>
      <c r="BS7" s="660" t="s">
        <v>234</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39443912</v>
      </c>
      <c r="CS7" s="622"/>
      <c r="CT7" s="622"/>
      <c r="CU7" s="622"/>
      <c r="CV7" s="622"/>
      <c r="CW7" s="622"/>
      <c r="CX7" s="622"/>
      <c r="CY7" s="623"/>
      <c r="CZ7" s="659">
        <v>10.5</v>
      </c>
      <c r="DA7" s="659"/>
      <c r="DB7" s="659"/>
      <c r="DC7" s="659"/>
      <c r="DD7" s="627">
        <v>3615229</v>
      </c>
      <c r="DE7" s="622"/>
      <c r="DF7" s="622"/>
      <c r="DG7" s="622"/>
      <c r="DH7" s="622"/>
      <c r="DI7" s="622"/>
      <c r="DJ7" s="622"/>
      <c r="DK7" s="622"/>
      <c r="DL7" s="622"/>
      <c r="DM7" s="622"/>
      <c r="DN7" s="622"/>
      <c r="DO7" s="622"/>
      <c r="DP7" s="623"/>
      <c r="DQ7" s="627">
        <v>32434913</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2433429</v>
      </c>
      <c r="S8" s="622"/>
      <c r="T8" s="622"/>
      <c r="U8" s="622"/>
      <c r="V8" s="622"/>
      <c r="W8" s="622"/>
      <c r="X8" s="622"/>
      <c r="Y8" s="623"/>
      <c r="Z8" s="659">
        <v>0.6</v>
      </c>
      <c r="AA8" s="659"/>
      <c r="AB8" s="659"/>
      <c r="AC8" s="659"/>
      <c r="AD8" s="660">
        <v>2433429</v>
      </c>
      <c r="AE8" s="660"/>
      <c r="AF8" s="660"/>
      <c r="AG8" s="660"/>
      <c r="AH8" s="660"/>
      <c r="AI8" s="660"/>
      <c r="AJ8" s="660"/>
      <c r="AK8" s="660"/>
      <c r="AL8" s="624">
        <v>1.1000000000000001</v>
      </c>
      <c r="AM8" s="625"/>
      <c r="AN8" s="625"/>
      <c r="AO8" s="661"/>
      <c r="AP8" s="618" t="s">
        <v>245</v>
      </c>
      <c r="AQ8" s="619"/>
      <c r="AR8" s="619"/>
      <c r="AS8" s="619"/>
      <c r="AT8" s="619"/>
      <c r="AU8" s="619"/>
      <c r="AV8" s="619"/>
      <c r="AW8" s="619"/>
      <c r="AX8" s="619"/>
      <c r="AY8" s="619"/>
      <c r="AZ8" s="619"/>
      <c r="BA8" s="619"/>
      <c r="BB8" s="619"/>
      <c r="BC8" s="619"/>
      <c r="BD8" s="619"/>
      <c r="BE8" s="619"/>
      <c r="BF8" s="620"/>
      <c r="BG8" s="621">
        <v>1862669</v>
      </c>
      <c r="BH8" s="622"/>
      <c r="BI8" s="622"/>
      <c r="BJ8" s="622"/>
      <c r="BK8" s="622"/>
      <c r="BL8" s="622"/>
      <c r="BM8" s="622"/>
      <c r="BN8" s="623"/>
      <c r="BO8" s="659">
        <v>1.4</v>
      </c>
      <c r="BP8" s="659"/>
      <c r="BQ8" s="659"/>
      <c r="BR8" s="659"/>
      <c r="BS8" s="660" t="s">
        <v>234</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177659005</v>
      </c>
      <c r="CS8" s="622"/>
      <c r="CT8" s="622"/>
      <c r="CU8" s="622"/>
      <c r="CV8" s="622"/>
      <c r="CW8" s="622"/>
      <c r="CX8" s="622"/>
      <c r="CY8" s="623"/>
      <c r="CZ8" s="659">
        <v>47.4</v>
      </c>
      <c r="DA8" s="659"/>
      <c r="DB8" s="659"/>
      <c r="DC8" s="659"/>
      <c r="DD8" s="627">
        <v>2363866</v>
      </c>
      <c r="DE8" s="622"/>
      <c r="DF8" s="622"/>
      <c r="DG8" s="622"/>
      <c r="DH8" s="622"/>
      <c r="DI8" s="622"/>
      <c r="DJ8" s="622"/>
      <c r="DK8" s="622"/>
      <c r="DL8" s="622"/>
      <c r="DM8" s="622"/>
      <c r="DN8" s="622"/>
      <c r="DO8" s="622"/>
      <c r="DP8" s="623"/>
      <c r="DQ8" s="627">
        <v>95041116</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1871625</v>
      </c>
      <c r="S9" s="622"/>
      <c r="T9" s="622"/>
      <c r="U9" s="622"/>
      <c r="V9" s="622"/>
      <c r="W9" s="622"/>
      <c r="X9" s="622"/>
      <c r="Y9" s="623"/>
      <c r="Z9" s="659">
        <v>0.5</v>
      </c>
      <c r="AA9" s="659"/>
      <c r="AB9" s="659"/>
      <c r="AC9" s="659"/>
      <c r="AD9" s="660">
        <v>1871625</v>
      </c>
      <c r="AE9" s="660"/>
      <c r="AF9" s="660"/>
      <c r="AG9" s="660"/>
      <c r="AH9" s="660"/>
      <c r="AI9" s="660"/>
      <c r="AJ9" s="660"/>
      <c r="AK9" s="660"/>
      <c r="AL9" s="624">
        <v>0.8</v>
      </c>
      <c r="AM9" s="625"/>
      <c r="AN9" s="625"/>
      <c r="AO9" s="661"/>
      <c r="AP9" s="618" t="s">
        <v>248</v>
      </c>
      <c r="AQ9" s="619"/>
      <c r="AR9" s="619"/>
      <c r="AS9" s="619"/>
      <c r="AT9" s="619"/>
      <c r="AU9" s="619"/>
      <c r="AV9" s="619"/>
      <c r="AW9" s="619"/>
      <c r="AX9" s="619"/>
      <c r="AY9" s="619"/>
      <c r="AZ9" s="619"/>
      <c r="BA9" s="619"/>
      <c r="BB9" s="619"/>
      <c r="BC9" s="619"/>
      <c r="BD9" s="619"/>
      <c r="BE9" s="619"/>
      <c r="BF9" s="620"/>
      <c r="BG9" s="621">
        <v>126562673</v>
      </c>
      <c r="BH9" s="622"/>
      <c r="BI9" s="622"/>
      <c r="BJ9" s="622"/>
      <c r="BK9" s="622"/>
      <c r="BL9" s="622"/>
      <c r="BM9" s="622"/>
      <c r="BN9" s="623"/>
      <c r="BO9" s="659">
        <v>94.9</v>
      </c>
      <c r="BP9" s="659"/>
      <c r="BQ9" s="659"/>
      <c r="BR9" s="659"/>
      <c r="BS9" s="660" t="s">
        <v>234</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45615435</v>
      </c>
      <c r="CS9" s="622"/>
      <c r="CT9" s="622"/>
      <c r="CU9" s="622"/>
      <c r="CV9" s="622"/>
      <c r="CW9" s="622"/>
      <c r="CX9" s="622"/>
      <c r="CY9" s="623"/>
      <c r="CZ9" s="659">
        <v>12.2</v>
      </c>
      <c r="DA9" s="659"/>
      <c r="DB9" s="659"/>
      <c r="DC9" s="659"/>
      <c r="DD9" s="627">
        <v>132622</v>
      </c>
      <c r="DE9" s="622"/>
      <c r="DF9" s="622"/>
      <c r="DG9" s="622"/>
      <c r="DH9" s="622"/>
      <c r="DI9" s="622"/>
      <c r="DJ9" s="622"/>
      <c r="DK9" s="622"/>
      <c r="DL9" s="622"/>
      <c r="DM9" s="622"/>
      <c r="DN9" s="622"/>
      <c r="DO9" s="622"/>
      <c r="DP9" s="623"/>
      <c r="DQ9" s="627">
        <v>23623297</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t="s">
        <v>234</v>
      </c>
      <c r="BH10" s="622"/>
      <c r="BI10" s="622"/>
      <c r="BJ10" s="622"/>
      <c r="BK10" s="622"/>
      <c r="BL10" s="622"/>
      <c r="BM10" s="622"/>
      <c r="BN10" s="623"/>
      <c r="BO10" s="659" t="s">
        <v>234</v>
      </c>
      <c r="BP10" s="659"/>
      <c r="BQ10" s="659"/>
      <c r="BR10" s="659"/>
      <c r="BS10" s="660" t="s">
        <v>234</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261187</v>
      </c>
      <c r="CS10" s="622"/>
      <c r="CT10" s="622"/>
      <c r="CU10" s="622"/>
      <c r="CV10" s="622"/>
      <c r="CW10" s="622"/>
      <c r="CX10" s="622"/>
      <c r="CY10" s="623"/>
      <c r="CZ10" s="659">
        <v>0.1</v>
      </c>
      <c r="DA10" s="659"/>
      <c r="DB10" s="659"/>
      <c r="DC10" s="659"/>
      <c r="DD10" s="627" t="s">
        <v>234</v>
      </c>
      <c r="DE10" s="622"/>
      <c r="DF10" s="622"/>
      <c r="DG10" s="622"/>
      <c r="DH10" s="622"/>
      <c r="DI10" s="622"/>
      <c r="DJ10" s="622"/>
      <c r="DK10" s="622"/>
      <c r="DL10" s="622"/>
      <c r="DM10" s="622"/>
      <c r="DN10" s="622"/>
      <c r="DO10" s="622"/>
      <c r="DP10" s="623"/>
      <c r="DQ10" s="627">
        <v>206417</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21972256</v>
      </c>
      <c r="S11" s="622"/>
      <c r="T11" s="622"/>
      <c r="U11" s="622"/>
      <c r="V11" s="622"/>
      <c r="W11" s="622"/>
      <c r="X11" s="622"/>
      <c r="Y11" s="623"/>
      <c r="Z11" s="624">
        <v>5.6</v>
      </c>
      <c r="AA11" s="625"/>
      <c r="AB11" s="625"/>
      <c r="AC11" s="626"/>
      <c r="AD11" s="627">
        <v>21972256</v>
      </c>
      <c r="AE11" s="622"/>
      <c r="AF11" s="622"/>
      <c r="AG11" s="622"/>
      <c r="AH11" s="622"/>
      <c r="AI11" s="622"/>
      <c r="AJ11" s="622"/>
      <c r="AK11" s="623"/>
      <c r="AL11" s="624">
        <v>9.6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t="s">
        <v>234</v>
      </c>
      <c r="BH11" s="622"/>
      <c r="BI11" s="622"/>
      <c r="BJ11" s="622"/>
      <c r="BK11" s="622"/>
      <c r="BL11" s="622"/>
      <c r="BM11" s="622"/>
      <c r="BN11" s="623"/>
      <c r="BO11" s="659" t="s">
        <v>234</v>
      </c>
      <c r="BP11" s="659"/>
      <c r="BQ11" s="659"/>
      <c r="BR11" s="659"/>
      <c r="BS11" s="660" t="s">
        <v>234</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2481868</v>
      </c>
      <c r="CS11" s="622"/>
      <c r="CT11" s="622"/>
      <c r="CU11" s="622"/>
      <c r="CV11" s="622"/>
      <c r="CW11" s="622"/>
      <c r="CX11" s="622"/>
      <c r="CY11" s="623"/>
      <c r="CZ11" s="659">
        <v>0.7</v>
      </c>
      <c r="DA11" s="659"/>
      <c r="DB11" s="659"/>
      <c r="DC11" s="659"/>
      <c r="DD11" s="627">
        <v>2237714</v>
      </c>
      <c r="DE11" s="622"/>
      <c r="DF11" s="622"/>
      <c r="DG11" s="622"/>
      <c r="DH11" s="622"/>
      <c r="DI11" s="622"/>
      <c r="DJ11" s="622"/>
      <c r="DK11" s="622"/>
      <c r="DL11" s="622"/>
      <c r="DM11" s="622"/>
      <c r="DN11" s="622"/>
      <c r="DO11" s="622"/>
      <c r="DP11" s="623"/>
      <c r="DQ11" s="627">
        <v>564433</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234</v>
      </c>
      <c r="S12" s="622"/>
      <c r="T12" s="622"/>
      <c r="U12" s="622"/>
      <c r="V12" s="622"/>
      <c r="W12" s="622"/>
      <c r="X12" s="622"/>
      <c r="Y12" s="623"/>
      <c r="Z12" s="659" t="s">
        <v>234</v>
      </c>
      <c r="AA12" s="659"/>
      <c r="AB12" s="659"/>
      <c r="AC12" s="659"/>
      <c r="AD12" s="660" t="s">
        <v>234</v>
      </c>
      <c r="AE12" s="660"/>
      <c r="AF12" s="660"/>
      <c r="AG12" s="660"/>
      <c r="AH12" s="660"/>
      <c r="AI12" s="660"/>
      <c r="AJ12" s="660"/>
      <c r="AK12" s="660"/>
      <c r="AL12" s="624" t="s">
        <v>130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t="s">
        <v>234</v>
      </c>
      <c r="BH12" s="622"/>
      <c r="BI12" s="622"/>
      <c r="BJ12" s="622"/>
      <c r="BK12" s="622"/>
      <c r="BL12" s="622"/>
      <c r="BM12" s="622"/>
      <c r="BN12" s="623"/>
      <c r="BO12" s="659" t="s">
        <v>234</v>
      </c>
      <c r="BP12" s="659"/>
      <c r="BQ12" s="659"/>
      <c r="BR12" s="659"/>
      <c r="BS12" s="660" t="s">
        <v>234</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3854772</v>
      </c>
      <c r="CS12" s="622"/>
      <c r="CT12" s="622"/>
      <c r="CU12" s="622"/>
      <c r="CV12" s="622"/>
      <c r="CW12" s="622"/>
      <c r="CX12" s="622"/>
      <c r="CY12" s="623"/>
      <c r="CZ12" s="659">
        <v>1</v>
      </c>
      <c r="DA12" s="659"/>
      <c r="DB12" s="659"/>
      <c r="DC12" s="659"/>
      <c r="DD12" s="627">
        <v>154579</v>
      </c>
      <c r="DE12" s="622"/>
      <c r="DF12" s="622"/>
      <c r="DG12" s="622"/>
      <c r="DH12" s="622"/>
      <c r="DI12" s="622"/>
      <c r="DJ12" s="622"/>
      <c r="DK12" s="622"/>
      <c r="DL12" s="622"/>
      <c r="DM12" s="622"/>
      <c r="DN12" s="622"/>
      <c r="DO12" s="622"/>
      <c r="DP12" s="623"/>
      <c r="DQ12" s="627">
        <v>2473187</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234</v>
      </c>
      <c r="AA13" s="659"/>
      <c r="AB13" s="659"/>
      <c r="AC13" s="659"/>
      <c r="AD13" s="660" t="s">
        <v>130</v>
      </c>
      <c r="AE13" s="660"/>
      <c r="AF13" s="660"/>
      <c r="AG13" s="660"/>
      <c r="AH13" s="660"/>
      <c r="AI13" s="660"/>
      <c r="AJ13" s="660"/>
      <c r="AK13" s="660"/>
      <c r="AL13" s="624" t="s">
        <v>130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t="s">
        <v>234</v>
      </c>
      <c r="BH13" s="622"/>
      <c r="BI13" s="622"/>
      <c r="BJ13" s="622"/>
      <c r="BK13" s="622"/>
      <c r="BL13" s="622"/>
      <c r="BM13" s="622"/>
      <c r="BN13" s="623"/>
      <c r="BO13" s="659" t="s">
        <v>130</v>
      </c>
      <c r="BP13" s="659"/>
      <c r="BQ13" s="659"/>
      <c r="BR13" s="659"/>
      <c r="BS13" s="660" t="s">
        <v>130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36073918</v>
      </c>
      <c r="CS13" s="622"/>
      <c r="CT13" s="622"/>
      <c r="CU13" s="622"/>
      <c r="CV13" s="622"/>
      <c r="CW13" s="622"/>
      <c r="CX13" s="622"/>
      <c r="CY13" s="623"/>
      <c r="CZ13" s="659">
        <v>9.6</v>
      </c>
      <c r="DA13" s="659"/>
      <c r="DB13" s="659"/>
      <c r="DC13" s="659"/>
      <c r="DD13" s="627">
        <v>17147243</v>
      </c>
      <c r="DE13" s="622"/>
      <c r="DF13" s="622"/>
      <c r="DG13" s="622"/>
      <c r="DH13" s="622"/>
      <c r="DI13" s="622"/>
      <c r="DJ13" s="622"/>
      <c r="DK13" s="622"/>
      <c r="DL13" s="622"/>
      <c r="DM13" s="622"/>
      <c r="DN13" s="622"/>
      <c r="DO13" s="622"/>
      <c r="DP13" s="623"/>
      <c r="DQ13" s="627">
        <v>26385298</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60</v>
      </c>
      <c r="S14" s="622"/>
      <c r="T14" s="622"/>
      <c r="U14" s="622"/>
      <c r="V14" s="622"/>
      <c r="W14" s="622"/>
      <c r="X14" s="622"/>
      <c r="Y14" s="623"/>
      <c r="Z14" s="659">
        <v>0</v>
      </c>
      <c r="AA14" s="659"/>
      <c r="AB14" s="659"/>
      <c r="AC14" s="659"/>
      <c r="AD14" s="660">
        <v>60</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363693</v>
      </c>
      <c r="BH14" s="622"/>
      <c r="BI14" s="622"/>
      <c r="BJ14" s="622"/>
      <c r="BK14" s="622"/>
      <c r="BL14" s="622"/>
      <c r="BM14" s="622"/>
      <c r="BN14" s="623"/>
      <c r="BO14" s="659">
        <v>0.3</v>
      </c>
      <c r="BP14" s="659"/>
      <c r="BQ14" s="659"/>
      <c r="BR14" s="659"/>
      <c r="BS14" s="660" t="s">
        <v>130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865517</v>
      </c>
      <c r="CS14" s="622"/>
      <c r="CT14" s="622"/>
      <c r="CU14" s="622"/>
      <c r="CV14" s="622"/>
      <c r="CW14" s="622"/>
      <c r="CX14" s="622"/>
      <c r="CY14" s="623"/>
      <c r="CZ14" s="659">
        <v>0.2</v>
      </c>
      <c r="DA14" s="659"/>
      <c r="DB14" s="659"/>
      <c r="DC14" s="659"/>
      <c r="DD14" s="627">
        <v>200726</v>
      </c>
      <c r="DE14" s="622"/>
      <c r="DF14" s="622"/>
      <c r="DG14" s="622"/>
      <c r="DH14" s="622"/>
      <c r="DI14" s="622"/>
      <c r="DJ14" s="622"/>
      <c r="DK14" s="622"/>
      <c r="DL14" s="622"/>
      <c r="DM14" s="622"/>
      <c r="DN14" s="622"/>
      <c r="DO14" s="622"/>
      <c r="DP14" s="623"/>
      <c r="DQ14" s="627">
        <v>844761</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4618780</v>
      </c>
      <c r="BH15" s="622"/>
      <c r="BI15" s="622"/>
      <c r="BJ15" s="622"/>
      <c r="BK15" s="622"/>
      <c r="BL15" s="622"/>
      <c r="BM15" s="622"/>
      <c r="BN15" s="623"/>
      <c r="BO15" s="659">
        <v>3.5</v>
      </c>
      <c r="BP15" s="659"/>
      <c r="BQ15" s="659"/>
      <c r="BR15" s="659"/>
      <c r="BS15" s="660" t="s">
        <v>130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56445000</v>
      </c>
      <c r="CS15" s="622"/>
      <c r="CT15" s="622"/>
      <c r="CU15" s="622"/>
      <c r="CV15" s="622"/>
      <c r="CW15" s="622"/>
      <c r="CX15" s="622"/>
      <c r="CY15" s="623"/>
      <c r="CZ15" s="659">
        <v>15.1</v>
      </c>
      <c r="DA15" s="659"/>
      <c r="DB15" s="659"/>
      <c r="DC15" s="659"/>
      <c r="DD15" s="627">
        <v>5928925</v>
      </c>
      <c r="DE15" s="622"/>
      <c r="DF15" s="622"/>
      <c r="DG15" s="622"/>
      <c r="DH15" s="622"/>
      <c r="DI15" s="622"/>
      <c r="DJ15" s="622"/>
      <c r="DK15" s="622"/>
      <c r="DL15" s="622"/>
      <c r="DM15" s="622"/>
      <c r="DN15" s="622"/>
      <c r="DO15" s="622"/>
      <c r="DP15" s="623"/>
      <c r="DQ15" s="627">
        <v>47032624</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339343</v>
      </c>
      <c r="S16" s="622"/>
      <c r="T16" s="622"/>
      <c r="U16" s="622"/>
      <c r="V16" s="622"/>
      <c r="W16" s="622"/>
      <c r="X16" s="622"/>
      <c r="Y16" s="623"/>
      <c r="Z16" s="659">
        <v>0.1</v>
      </c>
      <c r="AA16" s="659"/>
      <c r="AB16" s="659"/>
      <c r="AC16" s="659"/>
      <c r="AD16" s="660">
        <v>339343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234</v>
      </c>
      <c r="BP16" s="659"/>
      <c r="BQ16" s="659"/>
      <c r="BR16" s="659"/>
      <c r="BS16" s="660" t="s">
        <v>234</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234</v>
      </c>
      <c r="DA16" s="659"/>
      <c r="DB16" s="659"/>
      <c r="DC16" s="659"/>
      <c r="DD16" s="627" t="s">
        <v>234</v>
      </c>
      <c r="DE16" s="622"/>
      <c r="DF16" s="622"/>
      <c r="DG16" s="622"/>
      <c r="DH16" s="622"/>
      <c r="DI16" s="622"/>
      <c r="DJ16" s="622"/>
      <c r="DK16" s="622"/>
      <c r="DL16" s="622"/>
      <c r="DM16" s="622"/>
      <c r="DN16" s="622"/>
      <c r="DO16" s="622"/>
      <c r="DP16" s="623"/>
      <c r="DQ16" s="627" t="s">
        <v>234</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t="s">
        <v>130</v>
      </c>
      <c r="S17" s="622"/>
      <c r="T17" s="622"/>
      <c r="U17" s="622"/>
      <c r="V17" s="622"/>
      <c r="W17" s="622"/>
      <c r="X17" s="622"/>
      <c r="Y17" s="623"/>
      <c r="Z17" s="659" t="s">
        <v>130</v>
      </c>
      <c r="AA17" s="659"/>
      <c r="AB17" s="659"/>
      <c r="AC17" s="659"/>
      <c r="AD17" s="660" t="s">
        <v>130</v>
      </c>
      <c r="AE17" s="660"/>
      <c r="AF17" s="660"/>
      <c r="AG17" s="660"/>
      <c r="AH17" s="660"/>
      <c r="AI17" s="660"/>
      <c r="AJ17" s="660"/>
      <c r="AK17" s="660"/>
      <c r="AL17" s="624" t="s">
        <v>234</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234</v>
      </c>
      <c r="BP17" s="659"/>
      <c r="BQ17" s="659"/>
      <c r="BR17" s="659"/>
      <c r="BS17" s="660" t="s">
        <v>130</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11432409</v>
      </c>
      <c r="CS17" s="622"/>
      <c r="CT17" s="622"/>
      <c r="CU17" s="622"/>
      <c r="CV17" s="622"/>
      <c r="CW17" s="622"/>
      <c r="CX17" s="622"/>
      <c r="CY17" s="623"/>
      <c r="CZ17" s="659">
        <v>3</v>
      </c>
      <c r="DA17" s="659"/>
      <c r="DB17" s="659"/>
      <c r="DC17" s="659"/>
      <c r="DD17" s="627" t="s">
        <v>130</v>
      </c>
      <c r="DE17" s="622"/>
      <c r="DF17" s="622"/>
      <c r="DG17" s="622"/>
      <c r="DH17" s="622"/>
      <c r="DI17" s="622"/>
      <c r="DJ17" s="622"/>
      <c r="DK17" s="622"/>
      <c r="DL17" s="622"/>
      <c r="DM17" s="622"/>
      <c r="DN17" s="622"/>
      <c r="DO17" s="622"/>
      <c r="DP17" s="623"/>
      <c r="DQ17" s="627">
        <v>11431838</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474174</v>
      </c>
      <c r="S18" s="622"/>
      <c r="T18" s="622"/>
      <c r="U18" s="622"/>
      <c r="V18" s="622"/>
      <c r="W18" s="622"/>
      <c r="X18" s="622"/>
      <c r="Y18" s="623"/>
      <c r="Z18" s="659">
        <v>0.1</v>
      </c>
      <c r="AA18" s="659"/>
      <c r="AB18" s="659"/>
      <c r="AC18" s="659"/>
      <c r="AD18" s="660">
        <v>474174</v>
      </c>
      <c r="AE18" s="660"/>
      <c r="AF18" s="660"/>
      <c r="AG18" s="660"/>
      <c r="AH18" s="660"/>
      <c r="AI18" s="660"/>
      <c r="AJ18" s="660"/>
      <c r="AK18" s="660"/>
      <c r="AL18" s="624">
        <v>0.2</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59" t="s">
        <v>234</v>
      </c>
      <c r="BP18" s="659"/>
      <c r="BQ18" s="659"/>
      <c r="BR18" s="659"/>
      <c r="BS18" s="660" t="s">
        <v>234</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234</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474174</v>
      </c>
      <c r="S19" s="622"/>
      <c r="T19" s="622"/>
      <c r="U19" s="622"/>
      <c r="V19" s="622"/>
      <c r="W19" s="622"/>
      <c r="X19" s="622"/>
      <c r="Y19" s="623"/>
      <c r="Z19" s="659">
        <v>0.1</v>
      </c>
      <c r="AA19" s="659"/>
      <c r="AB19" s="659"/>
      <c r="AC19" s="659"/>
      <c r="AD19" s="660">
        <v>474174</v>
      </c>
      <c r="AE19" s="660"/>
      <c r="AF19" s="660"/>
      <c r="AG19" s="660"/>
      <c r="AH19" s="660"/>
      <c r="AI19" s="660"/>
      <c r="AJ19" s="660"/>
      <c r="AK19" s="660"/>
      <c r="AL19" s="624">
        <v>0.2</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8117</v>
      </c>
      <c r="BH19" s="622"/>
      <c r="BI19" s="622"/>
      <c r="BJ19" s="622"/>
      <c r="BK19" s="622"/>
      <c r="BL19" s="622"/>
      <c r="BM19" s="622"/>
      <c r="BN19" s="623"/>
      <c r="BO19" s="659">
        <v>0</v>
      </c>
      <c r="BP19" s="659"/>
      <c r="BQ19" s="659"/>
      <c r="BR19" s="659"/>
      <c r="BS19" s="660" t="s">
        <v>234</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130</v>
      </c>
      <c r="DA19" s="659"/>
      <c r="DB19" s="659"/>
      <c r="DC19" s="659"/>
      <c r="DD19" s="627" t="s">
        <v>234</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234</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234</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8117</v>
      </c>
      <c r="BH20" s="622"/>
      <c r="BI20" s="622"/>
      <c r="BJ20" s="622"/>
      <c r="BK20" s="622"/>
      <c r="BL20" s="622"/>
      <c r="BM20" s="622"/>
      <c r="BN20" s="623"/>
      <c r="BO20" s="659">
        <v>0</v>
      </c>
      <c r="BP20" s="659"/>
      <c r="BQ20" s="659"/>
      <c r="BR20" s="659"/>
      <c r="BS20" s="660" t="s">
        <v>130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375041261</v>
      </c>
      <c r="CS20" s="622"/>
      <c r="CT20" s="622"/>
      <c r="CU20" s="622"/>
      <c r="CV20" s="622"/>
      <c r="CW20" s="622"/>
      <c r="CX20" s="622"/>
      <c r="CY20" s="623"/>
      <c r="CZ20" s="659">
        <v>100</v>
      </c>
      <c r="DA20" s="659"/>
      <c r="DB20" s="659"/>
      <c r="DC20" s="659"/>
      <c r="DD20" s="627">
        <v>31780904</v>
      </c>
      <c r="DE20" s="622"/>
      <c r="DF20" s="622"/>
      <c r="DG20" s="622"/>
      <c r="DH20" s="622"/>
      <c r="DI20" s="622"/>
      <c r="DJ20" s="622"/>
      <c r="DK20" s="622"/>
      <c r="DL20" s="622"/>
      <c r="DM20" s="622"/>
      <c r="DN20" s="622"/>
      <c r="DO20" s="622"/>
      <c r="DP20" s="623"/>
      <c r="DQ20" s="627">
        <v>240945779</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59" t="s">
        <v>234</v>
      </c>
      <c r="AA21" s="659"/>
      <c r="AB21" s="659"/>
      <c r="AC21" s="659"/>
      <c r="AD21" s="660" t="s">
        <v>130</v>
      </c>
      <c r="AE21" s="660"/>
      <c r="AF21" s="660"/>
      <c r="AG21" s="660"/>
      <c r="AH21" s="660"/>
      <c r="AI21" s="660"/>
      <c r="AJ21" s="660"/>
      <c r="AK21" s="660"/>
      <c r="AL21" s="624" t="s">
        <v>130</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8117</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t="s">
        <v>234</v>
      </c>
      <c r="S22" s="622"/>
      <c r="T22" s="622"/>
      <c r="U22" s="622"/>
      <c r="V22" s="622"/>
      <c r="W22" s="622"/>
      <c r="X22" s="622"/>
      <c r="Y22" s="623"/>
      <c r="Z22" s="659" t="s">
        <v>130</v>
      </c>
      <c r="AA22" s="659"/>
      <c r="AB22" s="659"/>
      <c r="AC22" s="659"/>
      <c r="AD22" s="660" t="s">
        <v>130</v>
      </c>
      <c r="AE22" s="660"/>
      <c r="AF22" s="660"/>
      <c r="AG22" s="660"/>
      <c r="AH22" s="660"/>
      <c r="AI22" s="660"/>
      <c r="AJ22" s="660"/>
      <c r="AK22" s="660"/>
      <c r="AL22" s="624" t="s">
        <v>234</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234</v>
      </c>
      <c r="BH22" s="622"/>
      <c r="BI22" s="622"/>
      <c r="BJ22" s="622"/>
      <c r="BK22" s="622"/>
      <c r="BL22" s="622"/>
      <c r="BM22" s="622"/>
      <c r="BN22" s="623"/>
      <c r="BO22" s="659" t="s">
        <v>234</v>
      </c>
      <c r="BP22" s="659"/>
      <c r="BQ22" s="659"/>
      <c r="BR22" s="659"/>
      <c r="BS22" s="660" t="s">
        <v>234</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t="s">
        <v>130</v>
      </c>
      <c r="S23" s="622"/>
      <c r="T23" s="622"/>
      <c r="U23" s="622"/>
      <c r="V23" s="622"/>
      <c r="W23" s="622"/>
      <c r="X23" s="622"/>
      <c r="Y23" s="623"/>
      <c r="Z23" s="659" t="s">
        <v>234</v>
      </c>
      <c r="AA23" s="659"/>
      <c r="AB23" s="659"/>
      <c r="AC23" s="659"/>
      <c r="AD23" s="660" t="s">
        <v>234</v>
      </c>
      <c r="AE23" s="660"/>
      <c r="AF23" s="660"/>
      <c r="AG23" s="660"/>
      <c r="AH23" s="660"/>
      <c r="AI23" s="660"/>
      <c r="AJ23" s="660"/>
      <c r="AK23" s="660"/>
      <c r="AL23" s="624" t="s">
        <v>234</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234</v>
      </c>
      <c r="BH23" s="622"/>
      <c r="BI23" s="622"/>
      <c r="BJ23" s="622"/>
      <c r="BK23" s="622"/>
      <c r="BL23" s="622"/>
      <c r="BM23" s="622"/>
      <c r="BN23" s="623"/>
      <c r="BO23" s="659" t="s">
        <v>234</v>
      </c>
      <c r="BP23" s="659"/>
      <c r="BQ23" s="659"/>
      <c r="BR23" s="659"/>
      <c r="BS23" s="660" t="s">
        <v>234</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234</v>
      </c>
      <c r="AA24" s="659"/>
      <c r="AB24" s="659"/>
      <c r="AC24" s="659"/>
      <c r="AD24" s="660" t="s">
        <v>130</v>
      </c>
      <c r="AE24" s="660"/>
      <c r="AF24" s="660"/>
      <c r="AG24" s="660"/>
      <c r="AH24" s="660"/>
      <c r="AI24" s="660"/>
      <c r="AJ24" s="660"/>
      <c r="AK24" s="660"/>
      <c r="AL24" s="624" t="s">
        <v>130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182369869</v>
      </c>
      <c r="CS24" s="677"/>
      <c r="CT24" s="677"/>
      <c r="CU24" s="677"/>
      <c r="CV24" s="677"/>
      <c r="CW24" s="677"/>
      <c r="CX24" s="677"/>
      <c r="CY24" s="702"/>
      <c r="CZ24" s="703">
        <v>48.6</v>
      </c>
      <c r="DA24" s="685"/>
      <c r="DB24" s="685"/>
      <c r="DC24" s="705"/>
      <c r="DD24" s="701">
        <v>106016650</v>
      </c>
      <c r="DE24" s="677"/>
      <c r="DF24" s="677"/>
      <c r="DG24" s="677"/>
      <c r="DH24" s="677"/>
      <c r="DI24" s="677"/>
      <c r="DJ24" s="677"/>
      <c r="DK24" s="702"/>
      <c r="DL24" s="701">
        <v>104976911</v>
      </c>
      <c r="DM24" s="677"/>
      <c r="DN24" s="677"/>
      <c r="DO24" s="677"/>
      <c r="DP24" s="677"/>
      <c r="DQ24" s="677"/>
      <c r="DR24" s="677"/>
      <c r="DS24" s="677"/>
      <c r="DT24" s="677"/>
      <c r="DU24" s="677"/>
      <c r="DV24" s="702"/>
      <c r="DW24" s="703">
        <v>45.7</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162307202</v>
      </c>
      <c r="S25" s="622"/>
      <c r="T25" s="622"/>
      <c r="U25" s="622"/>
      <c r="V25" s="622"/>
      <c r="W25" s="622"/>
      <c r="X25" s="622"/>
      <c r="Y25" s="623"/>
      <c r="Z25" s="659">
        <v>41.1</v>
      </c>
      <c r="AA25" s="659"/>
      <c r="AB25" s="659"/>
      <c r="AC25" s="659"/>
      <c r="AD25" s="660">
        <v>162307202</v>
      </c>
      <c r="AE25" s="660"/>
      <c r="AF25" s="660"/>
      <c r="AG25" s="660"/>
      <c r="AH25" s="660"/>
      <c r="AI25" s="660"/>
      <c r="AJ25" s="660"/>
      <c r="AK25" s="660"/>
      <c r="AL25" s="624">
        <v>70.599999999999994</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234</v>
      </c>
      <c r="BH25" s="622"/>
      <c r="BI25" s="622"/>
      <c r="BJ25" s="622"/>
      <c r="BK25" s="622"/>
      <c r="BL25" s="622"/>
      <c r="BM25" s="622"/>
      <c r="BN25" s="623"/>
      <c r="BO25" s="659" t="s">
        <v>130</v>
      </c>
      <c r="BP25" s="659"/>
      <c r="BQ25" s="659"/>
      <c r="BR25" s="659"/>
      <c r="BS25" s="660" t="s">
        <v>234</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55587879</v>
      </c>
      <c r="CS25" s="634"/>
      <c r="CT25" s="634"/>
      <c r="CU25" s="634"/>
      <c r="CV25" s="634"/>
      <c r="CW25" s="634"/>
      <c r="CX25" s="634"/>
      <c r="CY25" s="635"/>
      <c r="CZ25" s="624">
        <v>14.8</v>
      </c>
      <c r="DA25" s="636"/>
      <c r="DB25" s="636"/>
      <c r="DC25" s="637"/>
      <c r="DD25" s="627">
        <v>51029683</v>
      </c>
      <c r="DE25" s="634"/>
      <c r="DF25" s="634"/>
      <c r="DG25" s="634"/>
      <c r="DH25" s="634"/>
      <c r="DI25" s="634"/>
      <c r="DJ25" s="634"/>
      <c r="DK25" s="635"/>
      <c r="DL25" s="627">
        <v>50620983</v>
      </c>
      <c r="DM25" s="634"/>
      <c r="DN25" s="634"/>
      <c r="DO25" s="634"/>
      <c r="DP25" s="634"/>
      <c r="DQ25" s="634"/>
      <c r="DR25" s="634"/>
      <c r="DS25" s="634"/>
      <c r="DT25" s="634"/>
      <c r="DU25" s="634"/>
      <c r="DV25" s="635"/>
      <c r="DW25" s="624">
        <v>22</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82341</v>
      </c>
      <c r="S26" s="622"/>
      <c r="T26" s="622"/>
      <c r="U26" s="622"/>
      <c r="V26" s="622"/>
      <c r="W26" s="622"/>
      <c r="X26" s="622"/>
      <c r="Y26" s="623"/>
      <c r="Z26" s="659">
        <v>0</v>
      </c>
      <c r="AA26" s="659"/>
      <c r="AB26" s="659"/>
      <c r="AC26" s="659"/>
      <c r="AD26" s="660">
        <v>82341</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34217903</v>
      </c>
      <c r="CS26" s="622"/>
      <c r="CT26" s="622"/>
      <c r="CU26" s="622"/>
      <c r="CV26" s="622"/>
      <c r="CW26" s="622"/>
      <c r="CX26" s="622"/>
      <c r="CY26" s="623"/>
      <c r="CZ26" s="624">
        <v>9.1</v>
      </c>
      <c r="DA26" s="636"/>
      <c r="DB26" s="636"/>
      <c r="DC26" s="637"/>
      <c r="DD26" s="627">
        <v>31518518</v>
      </c>
      <c r="DE26" s="622"/>
      <c r="DF26" s="622"/>
      <c r="DG26" s="622"/>
      <c r="DH26" s="622"/>
      <c r="DI26" s="622"/>
      <c r="DJ26" s="622"/>
      <c r="DK26" s="623"/>
      <c r="DL26" s="627" t="s">
        <v>234</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2222468</v>
      </c>
      <c r="S27" s="622"/>
      <c r="T27" s="622"/>
      <c r="U27" s="622"/>
      <c r="V27" s="622"/>
      <c r="W27" s="622"/>
      <c r="X27" s="622"/>
      <c r="Y27" s="623"/>
      <c r="Z27" s="659">
        <v>0.6</v>
      </c>
      <c r="AA27" s="659"/>
      <c r="AB27" s="659"/>
      <c r="AC27" s="659"/>
      <c r="AD27" s="660" t="s">
        <v>130</v>
      </c>
      <c r="AE27" s="660"/>
      <c r="AF27" s="660"/>
      <c r="AG27" s="660"/>
      <c r="AH27" s="660"/>
      <c r="AI27" s="660"/>
      <c r="AJ27" s="660"/>
      <c r="AK27" s="660"/>
      <c r="AL27" s="624" t="s">
        <v>130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133415932</v>
      </c>
      <c r="BH27" s="622"/>
      <c r="BI27" s="622"/>
      <c r="BJ27" s="622"/>
      <c r="BK27" s="622"/>
      <c r="BL27" s="622"/>
      <c r="BM27" s="622"/>
      <c r="BN27" s="623"/>
      <c r="BO27" s="659">
        <v>100</v>
      </c>
      <c r="BP27" s="659"/>
      <c r="BQ27" s="659"/>
      <c r="BR27" s="659"/>
      <c r="BS27" s="660" t="s">
        <v>234</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115351124</v>
      </c>
      <c r="CS27" s="634"/>
      <c r="CT27" s="634"/>
      <c r="CU27" s="634"/>
      <c r="CV27" s="634"/>
      <c r="CW27" s="634"/>
      <c r="CX27" s="634"/>
      <c r="CY27" s="635"/>
      <c r="CZ27" s="624">
        <v>30.8</v>
      </c>
      <c r="DA27" s="636"/>
      <c r="DB27" s="636"/>
      <c r="DC27" s="637"/>
      <c r="DD27" s="627">
        <v>43556672</v>
      </c>
      <c r="DE27" s="634"/>
      <c r="DF27" s="634"/>
      <c r="DG27" s="634"/>
      <c r="DH27" s="634"/>
      <c r="DI27" s="634"/>
      <c r="DJ27" s="634"/>
      <c r="DK27" s="635"/>
      <c r="DL27" s="627">
        <v>42925633</v>
      </c>
      <c r="DM27" s="634"/>
      <c r="DN27" s="634"/>
      <c r="DO27" s="634"/>
      <c r="DP27" s="634"/>
      <c r="DQ27" s="634"/>
      <c r="DR27" s="634"/>
      <c r="DS27" s="634"/>
      <c r="DT27" s="634"/>
      <c r="DU27" s="634"/>
      <c r="DV27" s="635"/>
      <c r="DW27" s="624">
        <v>18.7</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5682387</v>
      </c>
      <c r="S28" s="622"/>
      <c r="T28" s="622"/>
      <c r="U28" s="622"/>
      <c r="V28" s="622"/>
      <c r="W28" s="622"/>
      <c r="X28" s="622"/>
      <c r="Y28" s="623"/>
      <c r="Z28" s="659">
        <v>1.4</v>
      </c>
      <c r="AA28" s="659"/>
      <c r="AB28" s="659"/>
      <c r="AC28" s="659"/>
      <c r="AD28" s="660">
        <v>3540383</v>
      </c>
      <c r="AE28" s="660"/>
      <c r="AF28" s="660"/>
      <c r="AG28" s="660"/>
      <c r="AH28" s="660"/>
      <c r="AI28" s="660"/>
      <c r="AJ28" s="660"/>
      <c r="AK28" s="660"/>
      <c r="AL28" s="624">
        <v>1.5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11430866</v>
      </c>
      <c r="CS28" s="622"/>
      <c r="CT28" s="622"/>
      <c r="CU28" s="622"/>
      <c r="CV28" s="622"/>
      <c r="CW28" s="622"/>
      <c r="CX28" s="622"/>
      <c r="CY28" s="623"/>
      <c r="CZ28" s="624">
        <v>3</v>
      </c>
      <c r="DA28" s="636"/>
      <c r="DB28" s="636"/>
      <c r="DC28" s="637"/>
      <c r="DD28" s="627">
        <v>11430295</v>
      </c>
      <c r="DE28" s="622"/>
      <c r="DF28" s="622"/>
      <c r="DG28" s="622"/>
      <c r="DH28" s="622"/>
      <c r="DI28" s="622"/>
      <c r="DJ28" s="622"/>
      <c r="DK28" s="623"/>
      <c r="DL28" s="627">
        <v>11430295</v>
      </c>
      <c r="DM28" s="622"/>
      <c r="DN28" s="622"/>
      <c r="DO28" s="622"/>
      <c r="DP28" s="622"/>
      <c r="DQ28" s="622"/>
      <c r="DR28" s="622"/>
      <c r="DS28" s="622"/>
      <c r="DT28" s="622"/>
      <c r="DU28" s="622"/>
      <c r="DV28" s="623"/>
      <c r="DW28" s="624">
        <v>5</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1325332</v>
      </c>
      <c r="S29" s="622"/>
      <c r="T29" s="622"/>
      <c r="U29" s="622"/>
      <c r="V29" s="622"/>
      <c r="W29" s="622"/>
      <c r="X29" s="622"/>
      <c r="Y29" s="623"/>
      <c r="Z29" s="659">
        <v>0.3</v>
      </c>
      <c r="AA29" s="659"/>
      <c r="AB29" s="659"/>
      <c r="AC29" s="659"/>
      <c r="AD29" s="660" t="s">
        <v>130</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11430866</v>
      </c>
      <c r="CS29" s="634"/>
      <c r="CT29" s="634"/>
      <c r="CU29" s="634"/>
      <c r="CV29" s="634"/>
      <c r="CW29" s="634"/>
      <c r="CX29" s="634"/>
      <c r="CY29" s="635"/>
      <c r="CZ29" s="624">
        <v>3</v>
      </c>
      <c r="DA29" s="636"/>
      <c r="DB29" s="636"/>
      <c r="DC29" s="637"/>
      <c r="DD29" s="627">
        <v>11430295</v>
      </c>
      <c r="DE29" s="634"/>
      <c r="DF29" s="634"/>
      <c r="DG29" s="634"/>
      <c r="DH29" s="634"/>
      <c r="DI29" s="634"/>
      <c r="DJ29" s="634"/>
      <c r="DK29" s="635"/>
      <c r="DL29" s="627">
        <v>11430295</v>
      </c>
      <c r="DM29" s="634"/>
      <c r="DN29" s="634"/>
      <c r="DO29" s="634"/>
      <c r="DP29" s="634"/>
      <c r="DQ29" s="634"/>
      <c r="DR29" s="634"/>
      <c r="DS29" s="634"/>
      <c r="DT29" s="634"/>
      <c r="DU29" s="634"/>
      <c r="DV29" s="635"/>
      <c r="DW29" s="624">
        <v>5</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79291056</v>
      </c>
      <c r="S30" s="622"/>
      <c r="T30" s="622"/>
      <c r="U30" s="622"/>
      <c r="V30" s="622"/>
      <c r="W30" s="622"/>
      <c r="X30" s="622"/>
      <c r="Y30" s="623"/>
      <c r="Z30" s="659">
        <v>20.100000000000001</v>
      </c>
      <c r="AA30" s="659"/>
      <c r="AB30" s="659"/>
      <c r="AC30" s="659"/>
      <c r="AD30" s="660" t="s">
        <v>130</v>
      </c>
      <c r="AE30" s="660"/>
      <c r="AF30" s="660"/>
      <c r="AG30" s="660"/>
      <c r="AH30" s="660"/>
      <c r="AI30" s="660"/>
      <c r="AJ30" s="660"/>
      <c r="AK30" s="660"/>
      <c r="AL30" s="624" t="s">
        <v>234</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11144103</v>
      </c>
      <c r="CS30" s="622"/>
      <c r="CT30" s="622"/>
      <c r="CU30" s="622"/>
      <c r="CV30" s="622"/>
      <c r="CW30" s="622"/>
      <c r="CX30" s="622"/>
      <c r="CY30" s="623"/>
      <c r="CZ30" s="624">
        <v>3</v>
      </c>
      <c r="DA30" s="636"/>
      <c r="DB30" s="636"/>
      <c r="DC30" s="637"/>
      <c r="DD30" s="627">
        <v>11143532</v>
      </c>
      <c r="DE30" s="622"/>
      <c r="DF30" s="622"/>
      <c r="DG30" s="622"/>
      <c r="DH30" s="622"/>
      <c r="DI30" s="622"/>
      <c r="DJ30" s="622"/>
      <c r="DK30" s="623"/>
      <c r="DL30" s="627">
        <v>11143532</v>
      </c>
      <c r="DM30" s="622"/>
      <c r="DN30" s="622"/>
      <c r="DO30" s="622"/>
      <c r="DP30" s="622"/>
      <c r="DQ30" s="622"/>
      <c r="DR30" s="622"/>
      <c r="DS30" s="622"/>
      <c r="DT30" s="622"/>
      <c r="DU30" s="622"/>
      <c r="DV30" s="623"/>
      <c r="DW30" s="624">
        <v>4.8</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v>66610106</v>
      </c>
      <c r="S31" s="622"/>
      <c r="T31" s="622"/>
      <c r="U31" s="622"/>
      <c r="V31" s="622"/>
      <c r="W31" s="622"/>
      <c r="X31" s="622"/>
      <c r="Y31" s="623"/>
      <c r="Z31" s="659">
        <v>16.899999999999999</v>
      </c>
      <c r="AA31" s="659"/>
      <c r="AB31" s="659"/>
      <c r="AC31" s="659"/>
      <c r="AD31" s="660">
        <v>63823774</v>
      </c>
      <c r="AE31" s="660"/>
      <c r="AF31" s="660"/>
      <c r="AG31" s="660"/>
      <c r="AH31" s="660"/>
      <c r="AI31" s="660"/>
      <c r="AJ31" s="660"/>
      <c r="AK31" s="660"/>
      <c r="AL31" s="624">
        <v>27.8</v>
      </c>
      <c r="AM31" s="625"/>
      <c r="AN31" s="625"/>
      <c r="AO31" s="661"/>
      <c r="AP31" s="693" t="s">
        <v>317</v>
      </c>
      <c r="AQ31" s="694"/>
      <c r="AR31" s="694"/>
      <c r="AS31" s="694"/>
      <c r="AT31" s="695" t="s">
        <v>318</v>
      </c>
      <c r="AU31" s="218"/>
      <c r="AV31" s="218"/>
      <c r="AW31" s="218"/>
      <c r="AX31" s="679" t="s">
        <v>191</v>
      </c>
      <c r="AY31" s="680"/>
      <c r="AZ31" s="680"/>
      <c r="BA31" s="680"/>
      <c r="BB31" s="680"/>
      <c r="BC31" s="680"/>
      <c r="BD31" s="680"/>
      <c r="BE31" s="680"/>
      <c r="BF31" s="681"/>
      <c r="BG31" s="683">
        <v>99</v>
      </c>
      <c r="BH31" s="684"/>
      <c r="BI31" s="684"/>
      <c r="BJ31" s="684"/>
      <c r="BK31" s="684"/>
      <c r="BL31" s="684"/>
      <c r="BM31" s="685">
        <v>98</v>
      </c>
      <c r="BN31" s="684"/>
      <c r="BO31" s="684"/>
      <c r="BP31" s="684"/>
      <c r="BQ31" s="686"/>
      <c r="BR31" s="683">
        <v>99.3</v>
      </c>
      <c r="BS31" s="684"/>
      <c r="BT31" s="684"/>
      <c r="BU31" s="684"/>
      <c r="BV31" s="684"/>
      <c r="BW31" s="684"/>
      <c r="BX31" s="685">
        <v>97.9</v>
      </c>
      <c r="BY31" s="684"/>
      <c r="BZ31" s="684"/>
      <c r="CA31" s="684"/>
      <c r="CB31" s="686"/>
      <c r="CD31" s="642"/>
      <c r="CE31" s="643"/>
      <c r="CF31" s="618" t="s">
        <v>319</v>
      </c>
      <c r="CG31" s="619"/>
      <c r="CH31" s="619"/>
      <c r="CI31" s="619"/>
      <c r="CJ31" s="619"/>
      <c r="CK31" s="619"/>
      <c r="CL31" s="619"/>
      <c r="CM31" s="619"/>
      <c r="CN31" s="619"/>
      <c r="CO31" s="619"/>
      <c r="CP31" s="619"/>
      <c r="CQ31" s="620"/>
      <c r="CR31" s="621">
        <v>286763</v>
      </c>
      <c r="CS31" s="634"/>
      <c r="CT31" s="634"/>
      <c r="CU31" s="634"/>
      <c r="CV31" s="634"/>
      <c r="CW31" s="634"/>
      <c r="CX31" s="634"/>
      <c r="CY31" s="635"/>
      <c r="CZ31" s="624">
        <v>0.1</v>
      </c>
      <c r="DA31" s="636"/>
      <c r="DB31" s="636"/>
      <c r="DC31" s="637"/>
      <c r="DD31" s="627">
        <v>286763</v>
      </c>
      <c r="DE31" s="634"/>
      <c r="DF31" s="634"/>
      <c r="DG31" s="634"/>
      <c r="DH31" s="634"/>
      <c r="DI31" s="634"/>
      <c r="DJ31" s="634"/>
      <c r="DK31" s="635"/>
      <c r="DL31" s="627">
        <v>286763</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38292406</v>
      </c>
      <c r="S32" s="622"/>
      <c r="T32" s="622"/>
      <c r="U32" s="622"/>
      <c r="V32" s="622"/>
      <c r="W32" s="622"/>
      <c r="X32" s="622"/>
      <c r="Y32" s="623"/>
      <c r="Z32" s="659">
        <v>9.6999999999999993</v>
      </c>
      <c r="AA32" s="659"/>
      <c r="AB32" s="659"/>
      <c r="AC32" s="659"/>
      <c r="AD32" s="660" t="s">
        <v>130</v>
      </c>
      <c r="AE32" s="660"/>
      <c r="AF32" s="660"/>
      <c r="AG32" s="660"/>
      <c r="AH32" s="660"/>
      <c r="AI32" s="660"/>
      <c r="AJ32" s="660"/>
      <c r="AK32" s="660"/>
      <c r="AL32" s="624" t="s">
        <v>234</v>
      </c>
      <c r="AM32" s="625"/>
      <c r="AN32" s="625"/>
      <c r="AO32" s="661"/>
      <c r="AP32" s="662"/>
      <c r="AQ32" s="663"/>
      <c r="AR32" s="663"/>
      <c r="AS32" s="663"/>
      <c r="AT32" s="696"/>
      <c r="AU32" s="214" t="s">
        <v>321</v>
      </c>
      <c r="AX32" s="618" t="s">
        <v>322</v>
      </c>
      <c r="AY32" s="619"/>
      <c r="AZ32" s="619"/>
      <c r="BA32" s="619"/>
      <c r="BB32" s="619"/>
      <c r="BC32" s="619"/>
      <c r="BD32" s="619"/>
      <c r="BE32" s="619"/>
      <c r="BF32" s="620"/>
      <c r="BG32" s="687">
        <v>99</v>
      </c>
      <c r="BH32" s="634"/>
      <c r="BI32" s="634"/>
      <c r="BJ32" s="634"/>
      <c r="BK32" s="634"/>
      <c r="BL32" s="634"/>
      <c r="BM32" s="625">
        <v>97.9</v>
      </c>
      <c r="BN32" s="634"/>
      <c r="BO32" s="634"/>
      <c r="BP32" s="634"/>
      <c r="BQ32" s="657"/>
      <c r="BR32" s="687">
        <v>99.3</v>
      </c>
      <c r="BS32" s="634"/>
      <c r="BT32" s="634"/>
      <c r="BU32" s="634"/>
      <c r="BV32" s="634"/>
      <c r="BW32" s="634"/>
      <c r="BX32" s="625">
        <v>97.9</v>
      </c>
      <c r="BY32" s="634"/>
      <c r="BZ32" s="634"/>
      <c r="CA32" s="634"/>
      <c r="CB32" s="657"/>
      <c r="CD32" s="644"/>
      <c r="CE32" s="645"/>
      <c r="CF32" s="618" t="s">
        <v>323</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130</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2375006</v>
      </c>
      <c r="S33" s="622"/>
      <c r="T33" s="622"/>
      <c r="U33" s="622"/>
      <c r="V33" s="622"/>
      <c r="W33" s="622"/>
      <c r="X33" s="622"/>
      <c r="Y33" s="623"/>
      <c r="Z33" s="659">
        <v>0.6</v>
      </c>
      <c r="AA33" s="659"/>
      <c r="AB33" s="659"/>
      <c r="AC33" s="659"/>
      <c r="AD33" s="660">
        <v>81432</v>
      </c>
      <c r="AE33" s="660"/>
      <c r="AF33" s="660"/>
      <c r="AG33" s="660"/>
      <c r="AH33" s="660"/>
      <c r="AI33" s="660"/>
      <c r="AJ33" s="660"/>
      <c r="AK33" s="660"/>
      <c r="AL33" s="624">
        <v>0</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t="s">
        <v>234</v>
      </c>
      <c r="BH33" s="606"/>
      <c r="BI33" s="606"/>
      <c r="BJ33" s="606"/>
      <c r="BK33" s="606"/>
      <c r="BL33" s="606"/>
      <c r="BM33" s="652" t="s">
        <v>234</v>
      </c>
      <c r="BN33" s="606"/>
      <c r="BO33" s="606"/>
      <c r="BP33" s="606"/>
      <c r="BQ33" s="669"/>
      <c r="BR33" s="682" t="s">
        <v>234</v>
      </c>
      <c r="BS33" s="606"/>
      <c r="BT33" s="606"/>
      <c r="BU33" s="606"/>
      <c r="BV33" s="606"/>
      <c r="BW33" s="606"/>
      <c r="BX33" s="652" t="s">
        <v>130</v>
      </c>
      <c r="BY33" s="606"/>
      <c r="BZ33" s="606"/>
      <c r="CA33" s="606"/>
      <c r="CB33" s="669"/>
      <c r="CD33" s="618" t="s">
        <v>326</v>
      </c>
      <c r="CE33" s="619"/>
      <c r="CF33" s="619"/>
      <c r="CG33" s="619"/>
      <c r="CH33" s="619"/>
      <c r="CI33" s="619"/>
      <c r="CJ33" s="619"/>
      <c r="CK33" s="619"/>
      <c r="CL33" s="619"/>
      <c r="CM33" s="619"/>
      <c r="CN33" s="619"/>
      <c r="CO33" s="619"/>
      <c r="CP33" s="619"/>
      <c r="CQ33" s="620"/>
      <c r="CR33" s="621">
        <v>160890488</v>
      </c>
      <c r="CS33" s="634"/>
      <c r="CT33" s="634"/>
      <c r="CU33" s="634"/>
      <c r="CV33" s="634"/>
      <c r="CW33" s="634"/>
      <c r="CX33" s="634"/>
      <c r="CY33" s="635"/>
      <c r="CZ33" s="624">
        <v>42.9</v>
      </c>
      <c r="DA33" s="636"/>
      <c r="DB33" s="636"/>
      <c r="DC33" s="637"/>
      <c r="DD33" s="627">
        <v>116802943</v>
      </c>
      <c r="DE33" s="634"/>
      <c r="DF33" s="634"/>
      <c r="DG33" s="634"/>
      <c r="DH33" s="634"/>
      <c r="DI33" s="634"/>
      <c r="DJ33" s="634"/>
      <c r="DK33" s="635"/>
      <c r="DL33" s="627">
        <v>76738351</v>
      </c>
      <c r="DM33" s="634"/>
      <c r="DN33" s="634"/>
      <c r="DO33" s="634"/>
      <c r="DP33" s="634"/>
      <c r="DQ33" s="634"/>
      <c r="DR33" s="634"/>
      <c r="DS33" s="634"/>
      <c r="DT33" s="634"/>
      <c r="DU33" s="634"/>
      <c r="DV33" s="635"/>
      <c r="DW33" s="624">
        <v>33.4</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299048</v>
      </c>
      <c r="S34" s="622"/>
      <c r="T34" s="622"/>
      <c r="U34" s="622"/>
      <c r="V34" s="622"/>
      <c r="W34" s="622"/>
      <c r="X34" s="622"/>
      <c r="Y34" s="623"/>
      <c r="Z34" s="659">
        <v>0.1</v>
      </c>
      <c r="AA34" s="659"/>
      <c r="AB34" s="659"/>
      <c r="AC34" s="659"/>
      <c r="AD34" s="660" t="s">
        <v>130</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80617310</v>
      </c>
      <c r="CS34" s="622"/>
      <c r="CT34" s="622"/>
      <c r="CU34" s="622"/>
      <c r="CV34" s="622"/>
      <c r="CW34" s="622"/>
      <c r="CX34" s="622"/>
      <c r="CY34" s="623"/>
      <c r="CZ34" s="624">
        <v>21.5</v>
      </c>
      <c r="DA34" s="636"/>
      <c r="DB34" s="636"/>
      <c r="DC34" s="637"/>
      <c r="DD34" s="627">
        <v>47378773</v>
      </c>
      <c r="DE34" s="622"/>
      <c r="DF34" s="622"/>
      <c r="DG34" s="622"/>
      <c r="DH34" s="622"/>
      <c r="DI34" s="622"/>
      <c r="DJ34" s="622"/>
      <c r="DK34" s="623"/>
      <c r="DL34" s="627">
        <v>46753895</v>
      </c>
      <c r="DM34" s="622"/>
      <c r="DN34" s="622"/>
      <c r="DO34" s="622"/>
      <c r="DP34" s="622"/>
      <c r="DQ34" s="622"/>
      <c r="DR34" s="622"/>
      <c r="DS34" s="622"/>
      <c r="DT34" s="622"/>
      <c r="DU34" s="622"/>
      <c r="DV34" s="623"/>
      <c r="DW34" s="624">
        <v>20.3</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511648</v>
      </c>
      <c r="S35" s="622"/>
      <c r="T35" s="622"/>
      <c r="U35" s="622"/>
      <c r="V35" s="622"/>
      <c r="W35" s="622"/>
      <c r="X35" s="622"/>
      <c r="Y35" s="623"/>
      <c r="Z35" s="659">
        <v>0.1</v>
      </c>
      <c r="AA35" s="659"/>
      <c r="AB35" s="659"/>
      <c r="AC35" s="659"/>
      <c r="AD35" s="660" t="s">
        <v>130</v>
      </c>
      <c r="AE35" s="660"/>
      <c r="AF35" s="660"/>
      <c r="AG35" s="660"/>
      <c r="AH35" s="660"/>
      <c r="AI35" s="660"/>
      <c r="AJ35" s="660"/>
      <c r="AK35" s="660"/>
      <c r="AL35" s="624" t="s">
        <v>130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495066</v>
      </c>
      <c r="CS35" s="634"/>
      <c r="CT35" s="634"/>
      <c r="CU35" s="634"/>
      <c r="CV35" s="634"/>
      <c r="CW35" s="634"/>
      <c r="CX35" s="634"/>
      <c r="CY35" s="635"/>
      <c r="CZ35" s="624">
        <v>0.1</v>
      </c>
      <c r="DA35" s="636"/>
      <c r="DB35" s="636"/>
      <c r="DC35" s="637"/>
      <c r="DD35" s="627">
        <v>495066</v>
      </c>
      <c r="DE35" s="634"/>
      <c r="DF35" s="634"/>
      <c r="DG35" s="634"/>
      <c r="DH35" s="634"/>
      <c r="DI35" s="634"/>
      <c r="DJ35" s="634"/>
      <c r="DK35" s="635"/>
      <c r="DL35" s="627">
        <v>495066</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19882951</v>
      </c>
      <c r="S36" s="622"/>
      <c r="T36" s="622"/>
      <c r="U36" s="622"/>
      <c r="V36" s="622"/>
      <c r="W36" s="622"/>
      <c r="X36" s="622"/>
      <c r="Y36" s="623"/>
      <c r="Z36" s="659">
        <v>5</v>
      </c>
      <c r="AA36" s="659"/>
      <c r="AB36" s="659"/>
      <c r="AC36" s="659"/>
      <c r="AD36" s="660" t="s">
        <v>234</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6">
        <v>26593043</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642951</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24163724</v>
      </c>
      <c r="CS36" s="622"/>
      <c r="CT36" s="622"/>
      <c r="CU36" s="622"/>
      <c r="CV36" s="622"/>
      <c r="CW36" s="622"/>
      <c r="CX36" s="622"/>
      <c r="CY36" s="623"/>
      <c r="CZ36" s="624">
        <v>6.4</v>
      </c>
      <c r="DA36" s="636"/>
      <c r="DB36" s="636"/>
      <c r="DC36" s="637"/>
      <c r="DD36" s="627">
        <v>18546633</v>
      </c>
      <c r="DE36" s="622"/>
      <c r="DF36" s="622"/>
      <c r="DG36" s="622"/>
      <c r="DH36" s="622"/>
      <c r="DI36" s="622"/>
      <c r="DJ36" s="622"/>
      <c r="DK36" s="623"/>
      <c r="DL36" s="627">
        <v>10884055</v>
      </c>
      <c r="DM36" s="622"/>
      <c r="DN36" s="622"/>
      <c r="DO36" s="622"/>
      <c r="DP36" s="622"/>
      <c r="DQ36" s="622"/>
      <c r="DR36" s="622"/>
      <c r="DS36" s="622"/>
      <c r="DT36" s="622"/>
      <c r="DU36" s="622"/>
      <c r="DV36" s="623"/>
      <c r="DW36" s="624">
        <v>4.7</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13326584</v>
      </c>
      <c r="S37" s="622"/>
      <c r="T37" s="622"/>
      <c r="U37" s="622"/>
      <c r="V37" s="622"/>
      <c r="W37" s="622"/>
      <c r="X37" s="622"/>
      <c r="Y37" s="623"/>
      <c r="Z37" s="659">
        <v>3.4</v>
      </c>
      <c r="AA37" s="659"/>
      <c r="AB37" s="659"/>
      <c r="AC37" s="659"/>
      <c r="AD37" s="660">
        <v>60017</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321478</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642951</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4443658</v>
      </c>
      <c r="CS37" s="634"/>
      <c r="CT37" s="634"/>
      <c r="CU37" s="634"/>
      <c r="CV37" s="634"/>
      <c r="CW37" s="634"/>
      <c r="CX37" s="634"/>
      <c r="CY37" s="635"/>
      <c r="CZ37" s="624">
        <v>1.2</v>
      </c>
      <c r="DA37" s="636"/>
      <c r="DB37" s="636"/>
      <c r="DC37" s="637"/>
      <c r="DD37" s="627">
        <v>4443658</v>
      </c>
      <c r="DE37" s="634"/>
      <c r="DF37" s="634"/>
      <c r="DG37" s="634"/>
      <c r="DH37" s="634"/>
      <c r="DI37" s="634"/>
      <c r="DJ37" s="634"/>
      <c r="DK37" s="635"/>
      <c r="DL37" s="627">
        <v>3049629</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2940000</v>
      </c>
      <c r="S38" s="622"/>
      <c r="T38" s="622"/>
      <c r="U38" s="622"/>
      <c r="V38" s="622"/>
      <c r="W38" s="622"/>
      <c r="X38" s="622"/>
      <c r="Y38" s="623"/>
      <c r="Z38" s="659">
        <v>0.7</v>
      </c>
      <c r="AA38" s="659"/>
      <c r="AB38" s="659"/>
      <c r="AC38" s="659"/>
      <c r="AD38" s="660" t="s">
        <v>130</v>
      </c>
      <c r="AE38" s="660"/>
      <c r="AF38" s="660"/>
      <c r="AG38" s="660"/>
      <c r="AH38" s="660"/>
      <c r="AI38" s="660"/>
      <c r="AJ38" s="660"/>
      <c r="AK38" s="660"/>
      <c r="AL38" s="624" t="s">
        <v>130</v>
      </c>
      <c r="AM38" s="625"/>
      <c r="AN38" s="625"/>
      <c r="AO38" s="661"/>
      <c r="AQ38" s="654" t="s">
        <v>342</v>
      </c>
      <c r="AR38" s="655"/>
      <c r="AS38" s="655"/>
      <c r="AT38" s="655"/>
      <c r="AU38" s="655"/>
      <c r="AV38" s="655"/>
      <c r="AW38" s="655"/>
      <c r="AX38" s="655"/>
      <c r="AY38" s="656"/>
      <c r="AZ38" s="621" t="s">
        <v>234</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125417</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26593043</v>
      </c>
      <c r="CS38" s="622"/>
      <c r="CT38" s="622"/>
      <c r="CU38" s="622"/>
      <c r="CV38" s="622"/>
      <c r="CW38" s="622"/>
      <c r="CX38" s="622"/>
      <c r="CY38" s="623"/>
      <c r="CZ38" s="624">
        <v>7.1</v>
      </c>
      <c r="DA38" s="636"/>
      <c r="DB38" s="636"/>
      <c r="DC38" s="637"/>
      <c r="DD38" s="627">
        <v>22043796</v>
      </c>
      <c r="DE38" s="622"/>
      <c r="DF38" s="622"/>
      <c r="DG38" s="622"/>
      <c r="DH38" s="622"/>
      <c r="DI38" s="622"/>
      <c r="DJ38" s="622"/>
      <c r="DK38" s="623"/>
      <c r="DL38" s="627">
        <v>18602567</v>
      </c>
      <c r="DM38" s="622"/>
      <c r="DN38" s="622"/>
      <c r="DO38" s="622"/>
      <c r="DP38" s="622"/>
      <c r="DQ38" s="622"/>
      <c r="DR38" s="622"/>
      <c r="DS38" s="622"/>
      <c r="DT38" s="622"/>
      <c r="DU38" s="622"/>
      <c r="DV38" s="623"/>
      <c r="DW38" s="624">
        <v>8.1</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234</v>
      </c>
      <c r="AA39" s="659"/>
      <c r="AB39" s="659"/>
      <c r="AC39" s="659"/>
      <c r="AD39" s="660" t="s">
        <v>234</v>
      </c>
      <c r="AE39" s="660"/>
      <c r="AF39" s="660"/>
      <c r="AG39" s="660"/>
      <c r="AH39" s="660"/>
      <c r="AI39" s="660"/>
      <c r="AJ39" s="660"/>
      <c r="AK39" s="660"/>
      <c r="AL39" s="624" t="s">
        <v>234</v>
      </c>
      <c r="AM39" s="625"/>
      <c r="AN39" s="625"/>
      <c r="AO39" s="661"/>
      <c r="AQ39" s="654" t="s">
        <v>346</v>
      </c>
      <c r="AR39" s="655"/>
      <c r="AS39" s="655"/>
      <c r="AT39" s="655"/>
      <c r="AU39" s="655"/>
      <c r="AV39" s="655"/>
      <c r="AW39" s="655"/>
      <c r="AX39" s="655"/>
      <c r="AY39" s="656"/>
      <c r="AZ39" s="621" t="s">
        <v>234</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169528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25520522</v>
      </c>
      <c r="CS39" s="634"/>
      <c r="CT39" s="634"/>
      <c r="CU39" s="634"/>
      <c r="CV39" s="634"/>
      <c r="CW39" s="634"/>
      <c r="CX39" s="634"/>
      <c r="CY39" s="635"/>
      <c r="CZ39" s="624">
        <v>6.8</v>
      </c>
      <c r="DA39" s="636"/>
      <c r="DB39" s="636"/>
      <c r="DC39" s="637"/>
      <c r="DD39" s="627">
        <v>24837852</v>
      </c>
      <c r="DE39" s="634"/>
      <c r="DF39" s="634"/>
      <c r="DG39" s="634"/>
      <c r="DH39" s="634"/>
      <c r="DI39" s="634"/>
      <c r="DJ39" s="634"/>
      <c r="DK39" s="635"/>
      <c r="DL39" s="627" t="s">
        <v>234</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t="s">
        <v>234</v>
      </c>
      <c r="S40" s="622"/>
      <c r="T40" s="622"/>
      <c r="U40" s="622"/>
      <c r="V40" s="622"/>
      <c r="W40" s="622"/>
      <c r="X40" s="622"/>
      <c r="Y40" s="623"/>
      <c r="Z40" s="659" t="s">
        <v>130</v>
      </c>
      <c r="AA40" s="659"/>
      <c r="AB40" s="659"/>
      <c r="AC40" s="659"/>
      <c r="AD40" s="660" t="s">
        <v>234</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130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148</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3500823</v>
      </c>
      <c r="CS40" s="622"/>
      <c r="CT40" s="622"/>
      <c r="CU40" s="622"/>
      <c r="CV40" s="622"/>
      <c r="CW40" s="622"/>
      <c r="CX40" s="622"/>
      <c r="CY40" s="623"/>
      <c r="CZ40" s="624">
        <v>0.9</v>
      </c>
      <c r="DA40" s="636"/>
      <c r="DB40" s="636"/>
      <c r="DC40" s="637"/>
      <c r="DD40" s="627">
        <v>3500823</v>
      </c>
      <c r="DE40" s="622"/>
      <c r="DF40" s="622"/>
      <c r="DG40" s="622"/>
      <c r="DH40" s="622"/>
      <c r="DI40" s="622"/>
      <c r="DJ40" s="622"/>
      <c r="DK40" s="623"/>
      <c r="DL40" s="627">
        <v>2768</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395148535</v>
      </c>
      <c r="S41" s="646"/>
      <c r="T41" s="646"/>
      <c r="U41" s="646"/>
      <c r="V41" s="646"/>
      <c r="W41" s="646"/>
      <c r="X41" s="646"/>
      <c r="Y41" s="649"/>
      <c r="Z41" s="650">
        <v>100</v>
      </c>
      <c r="AA41" s="650"/>
      <c r="AB41" s="650"/>
      <c r="AC41" s="650"/>
      <c r="AD41" s="651">
        <v>229895149</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7661612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130</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18609953</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289</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31780904</v>
      </c>
      <c r="CS42" s="634"/>
      <c r="CT42" s="634"/>
      <c r="CU42" s="634"/>
      <c r="CV42" s="634"/>
      <c r="CW42" s="634"/>
      <c r="CX42" s="634"/>
      <c r="CY42" s="635"/>
      <c r="CZ42" s="624">
        <v>8.5</v>
      </c>
      <c r="DA42" s="636"/>
      <c r="DB42" s="636"/>
      <c r="DC42" s="637"/>
      <c r="DD42" s="627">
        <v>18126186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1068072</v>
      </c>
      <c r="CS43" s="634"/>
      <c r="CT43" s="634"/>
      <c r="CU43" s="634"/>
      <c r="CV43" s="634"/>
      <c r="CW43" s="634"/>
      <c r="CX43" s="634"/>
      <c r="CY43" s="635"/>
      <c r="CZ43" s="624">
        <v>0.3</v>
      </c>
      <c r="DA43" s="636"/>
      <c r="DB43" s="636"/>
      <c r="DC43" s="637"/>
      <c r="DD43" s="627">
        <v>1068072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31780904</v>
      </c>
      <c r="CS44" s="622"/>
      <c r="CT44" s="622"/>
      <c r="CU44" s="622"/>
      <c r="CV44" s="622"/>
      <c r="CW44" s="622"/>
      <c r="CX44" s="622"/>
      <c r="CY44" s="623"/>
      <c r="CZ44" s="624">
        <v>8.5</v>
      </c>
      <c r="DA44" s="625"/>
      <c r="DB44" s="625"/>
      <c r="DC44" s="626"/>
      <c r="DD44" s="627">
        <v>18126186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10124581</v>
      </c>
      <c r="CS45" s="634"/>
      <c r="CT45" s="634"/>
      <c r="CU45" s="634"/>
      <c r="CV45" s="634"/>
      <c r="CW45" s="634"/>
      <c r="CX45" s="634"/>
      <c r="CY45" s="635"/>
      <c r="CZ45" s="624">
        <v>2.7</v>
      </c>
      <c r="DA45" s="636"/>
      <c r="DB45" s="636"/>
      <c r="DC45" s="637"/>
      <c r="DD45" s="627">
        <v>3252457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20470625</v>
      </c>
      <c r="CS46" s="622"/>
      <c r="CT46" s="622"/>
      <c r="CU46" s="622"/>
      <c r="CV46" s="622"/>
      <c r="CW46" s="622"/>
      <c r="CX46" s="622"/>
      <c r="CY46" s="623"/>
      <c r="CZ46" s="624">
        <v>5.5</v>
      </c>
      <c r="DA46" s="625"/>
      <c r="DB46" s="625"/>
      <c r="DC46" s="626"/>
      <c r="DD46" s="627">
        <v>14377734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130</v>
      </c>
      <c r="CS47" s="634"/>
      <c r="CT47" s="634"/>
      <c r="CU47" s="634"/>
      <c r="CV47" s="634"/>
      <c r="CW47" s="634"/>
      <c r="CX47" s="634"/>
      <c r="CY47" s="635"/>
      <c r="CZ47" s="624" t="s">
        <v>234</v>
      </c>
      <c r="DA47" s="636"/>
      <c r="DB47" s="636"/>
      <c r="DC47" s="637"/>
      <c r="DD47" s="627" t="s">
        <v>234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234</v>
      </c>
      <c r="CS48" s="622"/>
      <c r="CT48" s="622"/>
      <c r="CU48" s="622"/>
      <c r="CV48" s="622"/>
      <c r="CW48" s="622"/>
      <c r="CX48" s="622"/>
      <c r="CY48" s="623"/>
      <c r="CZ48" s="624" t="s">
        <v>234</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375041261</v>
      </c>
      <c r="CS49" s="606"/>
      <c r="CT49" s="606"/>
      <c r="CU49" s="606"/>
      <c r="CV49" s="606"/>
      <c r="CW49" s="606"/>
      <c r="CX49" s="606"/>
      <c r="CY49" s="607"/>
      <c r="CZ49" s="608">
        <v>100</v>
      </c>
      <c r="DA49" s="609"/>
      <c r="DB49" s="609"/>
      <c r="DC49" s="610"/>
      <c r="DD49" s="611">
        <v>240945779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Mv/a+63Q39dmRBu5B6CVzQ4+NRxJGO4VEbIFXNdy9U9vSwTB6JZAnC06DIiFAYelZ0WykZcyfwBKNnMV+A10g==" saltValue="NGWrf94dII0ktzjzjZeexA==" spinCount="100000" sheet="1" objects="1" scenarios="1"/>
  <customSheetViews>
    <customSheetView guid="{DD28A655-25C9-4FFE-A534-72ABD15A1D5B}" scale="85" showPageBreaks="1" showGridLines="0" fitToPage="1" hiddenRows="1" hiddenColumns="1">
      <pageMargins left="0" right="0" top="0.39370078740157483" bottom="0.39370078740157483" header="0.19685039370078741" footer="0.19685039370078741"/>
      <printOptions horizontalCentered="1"/>
      <pageSetup paperSize="9" scale="61" orientation="landscape" r:id="rId1"/>
      <headerFooter alignWithMargins="0">
        <oddFooter>&amp;C&amp;P/&amp;N</oddFooter>
      </headerFooter>
    </customSheetView>
    <customSheetView guid="{502C041F-AA9F-485A-8464-7BFCBC0990C5}" scale="85" showPageBreaks="1" showGridLines="0" fitToPage="1" hiddenRows="1" hiddenColumns="1">
      <pageMargins left="0" right="0" top="0.39370078740157483" bottom="0.39370078740157483" header="0.19685039370078741" footer="0.19685039370078741"/>
      <printOptions horizontalCentered="1"/>
      <pageSetup paperSize="9" scale="63" orientation="landscape" r:id="rId2"/>
      <headerFooter alignWithMargins="0">
        <oddFooter>&amp;C&amp;P/&amp;N</oddFooter>
      </headerFooter>
    </customSheetView>
  </customSheetViews>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3"/>
  <printOptions horizontalCentered="1"/>
  <pageMargins left="0" right="0" top="0.39370078740157483" bottom="0.39370078740157483" header="0.19685039370078741" footer="0.19685039370078741"/>
  <pageSetup paperSize="9" scale="65"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7" t="s">
        <v>371</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097"/>
      <c r="AO2" s="1097"/>
      <c r="AP2" s="1097"/>
      <c r="AQ2" s="1097"/>
      <c r="AR2" s="1097"/>
      <c r="AS2" s="1097"/>
      <c r="AT2" s="1097"/>
      <c r="AU2" s="1097"/>
      <c r="AV2" s="1097"/>
      <c r="AW2" s="1097"/>
      <c r="AX2" s="1097"/>
      <c r="AY2" s="1097"/>
      <c r="AZ2" s="1097"/>
      <c r="BA2" s="1097"/>
      <c r="BB2" s="1097"/>
      <c r="BC2" s="1097"/>
      <c r="BD2" s="1097"/>
      <c r="BE2" s="1097"/>
      <c r="BF2" s="1097"/>
      <c r="BG2" s="1097"/>
      <c r="BH2" s="1097"/>
      <c r="BI2" s="109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8" t="s">
        <v>372</v>
      </c>
      <c r="DK2" s="1099"/>
      <c r="DL2" s="1099"/>
      <c r="DM2" s="1099"/>
      <c r="DN2" s="1099"/>
      <c r="DO2" s="1100"/>
      <c r="DP2" s="228"/>
      <c r="DQ2" s="1098" t="s">
        <v>373</v>
      </c>
      <c r="DR2" s="1099"/>
      <c r="DS2" s="1099"/>
      <c r="DT2" s="1099"/>
      <c r="DU2" s="1099"/>
      <c r="DV2" s="1099"/>
      <c r="DW2" s="1099"/>
      <c r="DX2" s="1099"/>
      <c r="DY2" s="1099"/>
      <c r="DZ2" s="110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6" t="s">
        <v>374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3" t="s">
        <v>376</v>
      </c>
      <c r="B5" s="994"/>
      <c r="C5" s="994"/>
      <c r="D5" s="994"/>
      <c r="E5" s="994"/>
      <c r="F5" s="994"/>
      <c r="G5" s="994"/>
      <c r="H5" s="994"/>
      <c r="I5" s="994"/>
      <c r="J5" s="994"/>
      <c r="K5" s="994"/>
      <c r="L5" s="994"/>
      <c r="M5" s="994"/>
      <c r="N5" s="994"/>
      <c r="O5" s="994"/>
      <c r="P5" s="995"/>
      <c r="Q5" s="999" t="s">
        <v>377</v>
      </c>
      <c r="R5" s="1000"/>
      <c r="S5" s="1000"/>
      <c r="T5" s="1000"/>
      <c r="U5" s="1001"/>
      <c r="V5" s="999" t="s">
        <v>378</v>
      </c>
      <c r="W5" s="1000"/>
      <c r="X5" s="1000"/>
      <c r="Y5" s="1000"/>
      <c r="Z5" s="1001"/>
      <c r="AA5" s="999" t="s">
        <v>379</v>
      </c>
      <c r="AB5" s="1000"/>
      <c r="AC5" s="1000"/>
      <c r="AD5" s="1000"/>
      <c r="AE5" s="1000"/>
      <c r="AF5" s="1101" t="s">
        <v>380</v>
      </c>
      <c r="AG5" s="1000"/>
      <c r="AH5" s="1000"/>
      <c r="AI5" s="1000"/>
      <c r="AJ5" s="1013"/>
      <c r="AK5" s="1000" t="s">
        <v>381</v>
      </c>
      <c r="AL5" s="1000"/>
      <c r="AM5" s="1000"/>
      <c r="AN5" s="1000"/>
      <c r="AO5" s="1001"/>
      <c r="AP5" s="999" t="s">
        <v>382</v>
      </c>
      <c r="AQ5" s="1000"/>
      <c r="AR5" s="1000"/>
      <c r="AS5" s="1000"/>
      <c r="AT5" s="1001"/>
      <c r="AU5" s="999" t="s">
        <v>383</v>
      </c>
      <c r="AV5" s="1000"/>
      <c r="AW5" s="1000"/>
      <c r="AX5" s="1000"/>
      <c r="AY5" s="1013"/>
      <c r="AZ5" s="232"/>
      <c r="BA5" s="232"/>
      <c r="BB5" s="232"/>
      <c r="BC5" s="232"/>
      <c r="BD5" s="232"/>
      <c r="BE5" s="233"/>
      <c r="BF5" s="233"/>
      <c r="BG5" s="233"/>
      <c r="BH5" s="233"/>
      <c r="BI5" s="233"/>
      <c r="BJ5" s="233"/>
      <c r="BK5" s="233"/>
      <c r="BL5" s="233"/>
      <c r="BM5" s="233"/>
      <c r="BN5" s="233"/>
      <c r="BO5" s="233"/>
      <c r="BP5" s="233"/>
      <c r="BQ5" s="993" t="s">
        <v>384</v>
      </c>
      <c r="BR5" s="994"/>
      <c r="BS5" s="994"/>
      <c r="BT5" s="994"/>
      <c r="BU5" s="994"/>
      <c r="BV5" s="994"/>
      <c r="BW5" s="994"/>
      <c r="BX5" s="994"/>
      <c r="BY5" s="994"/>
      <c r="BZ5" s="994"/>
      <c r="CA5" s="994"/>
      <c r="CB5" s="994"/>
      <c r="CC5" s="994"/>
      <c r="CD5" s="994"/>
      <c r="CE5" s="994"/>
      <c r="CF5" s="994"/>
      <c r="CG5" s="995"/>
      <c r="CH5" s="999" t="s">
        <v>385</v>
      </c>
      <c r="CI5" s="1000"/>
      <c r="CJ5" s="1000"/>
      <c r="CK5" s="1000"/>
      <c r="CL5" s="1001"/>
      <c r="CM5" s="999" t="s">
        <v>386</v>
      </c>
      <c r="CN5" s="1000"/>
      <c r="CO5" s="1000"/>
      <c r="CP5" s="1000"/>
      <c r="CQ5" s="1001"/>
      <c r="CR5" s="999" t="s">
        <v>387</v>
      </c>
      <c r="CS5" s="1000"/>
      <c r="CT5" s="1000"/>
      <c r="CU5" s="1000"/>
      <c r="CV5" s="1001"/>
      <c r="CW5" s="999" t="s">
        <v>388</v>
      </c>
      <c r="CX5" s="1000"/>
      <c r="CY5" s="1000"/>
      <c r="CZ5" s="1000"/>
      <c r="DA5" s="1001"/>
      <c r="DB5" s="999" t="s">
        <v>389</v>
      </c>
      <c r="DC5" s="1000"/>
      <c r="DD5" s="1000"/>
      <c r="DE5" s="1000"/>
      <c r="DF5" s="1001"/>
      <c r="DG5" s="1091" t="s">
        <v>390</v>
      </c>
      <c r="DH5" s="1092"/>
      <c r="DI5" s="1092"/>
      <c r="DJ5" s="1092"/>
      <c r="DK5" s="1093"/>
      <c r="DL5" s="1091" t="s">
        <v>391</v>
      </c>
      <c r="DM5" s="1092"/>
      <c r="DN5" s="1092"/>
      <c r="DO5" s="1092"/>
      <c r="DP5" s="1093"/>
      <c r="DQ5" s="999" t="s">
        <v>392</v>
      </c>
      <c r="DR5" s="1000"/>
      <c r="DS5" s="1000"/>
      <c r="DT5" s="1000"/>
      <c r="DU5" s="1001"/>
      <c r="DV5" s="999" t="s">
        <v>383</v>
      </c>
      <c r="DW5" s="1000"/>
      <c r="DX5" s="1000"/>
      <c r="DY5" s="1000"/>
      <c r="DZ5" s="1013"/>
      <c r="EA5" s="234"/>
    </row>
    <row r="6" spans="1:131" s="235"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02"/>
      <c r="AG6" s="1003"/>
      <c r="AH6" s="1003"/>
      <c r="AI6" s="1003"/>
      <c r="AJ6" s="1014"/>
      <c r="AK6" s="1003"/>
      <c r="AL6" s="1003"/>
      <c r="AM6" s="1003"/>
      <c r="AN6" s="1003"/>
      <c r="AO6" s="1004"/>
      <c r="AP6" s="1002"/>
      <c r="AQ6" s="1003"/>
      <c r="AR6" s="1003"/>
      <c r="AS6" s="1003"/>
      <c r="AT6" s="1004"/>
      <c r="AU6" s="1002"/>
      <c r="AV6" s="1003"/>
      <c r="AW6" s="1003"/>
      <c r="AX6" s="1003"/>
      <c r="AY6" s="1014"/>
      <c r="AZ6" s="232"/>
      <c r="BA6" s="232"/>
      <c r="BB6" s="232"/>
      <c r="BC6" s="232"/>
      <c r="BD6" s="232"/>
      <c r="BE6" s="233"/>
      <c r="BF6" s="233"/>
      <c r="BG6" s="233"/>
      <c r="BH6" s="233"/>
      <c r="BI6" s="233"/>
      <c r="BJ6" s="233"/>
      <c r="BK6" s="233"/>
      <c r="BL6" s="233"/>
      <c r="BM6" s="233"/>
      <c r="BN6" s="233"/>
      <c r="BO6" s="233"/>
      <c r="BP6" s="233"/>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4"/>
      <c r="DH6" s="1095"/>
      <c r="DI6" s="1095"/>
      <c r="DJ6" s="1095"/>
      <c r="DK6" s="1096"/>
      <c r="DL6" s="1094"/>
      <c r="DM6" s="1095"/>
      <c r="DN6" s="1095"/>
      <c r="DO6" s="1095"/>
      <c r="DP6" s="1096"/>
      <c r="DQ6" s="1002"/>
      <c r="DR6" s="1003"/>
      <c r="DS6" s="1003"/>
      <c r="DT6" s="1003"/>
      <c r="DU6" s="1004"/>
      <c r="DV6" s="1002"/>
      <c r="DW6" s="1003"/>
      <c r="DX6" s="1003"/>
      <c r="DY6" s="1003"/>
      <c r="DZ6" s="1014"/>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114">
        <v>393831</v>
      </c>
      <c r="R7" s="1115"/>
      <c r="S7" s="1115"/>
      <c r="T7" s="1115"/>
      <c r="U7" s="1115"/>
      <c r="V7" s="1115">
        <v>373788</v>
      </c>
      <c r="W7" s="1115"/>
      <c r="X7" s="1115"/>
      <c r="Y7" s="1115"/>
      <c r="Z7" s="1115"/>
      <c r="AA7" s="1115">
        <v>20044</v>
      </c>
      <c r="AB7" s="1115"/>
      <c r="AC7" s="1115"/>
      <c r="AD7" s="1115"/>
      <c r="AE7" s="1116"/>
      <c r="AF7" s="1081">
        <v>15183</v>
      </c>
      <c r="AG7" s="1082"/>
      <c r="AH7" s="1082"/>
      <c r="AI7" s="1082"/>
      <c r="AJ7" s="1083"/>
      <c r="AK7" s="1084">
        <v>512</v>
      </c>
      <c r="AL7" s="1085"/>
      <c r="AM7" s="1085"/>
      <c r="AN7" s="1085"/>
      <c r="AO7" s="1085"/>
      <c r="AP7" s="1085">
        <v>55595</v>
      </c>
      <c r="AQ7" s="1085"/>
      <c r="AR7" s="1085"/>
      <c r="AS7" s="1085"/>
      <c r="AT7" s="1085"/>
      <c r="AU7" s="1086"/>
      <c r="AV7" s="1086"/>
      <c r="AW7" s="1086"/>
      <c r="AX7" s="1086"/>
      <c r="AY7" s="1087"/>
      <c r="AZ7" s="232"/>
      <c r="BA7" s="232"/>
      <c r="BB7" s="232"/>
      <c r="BC7" s="232"/>
      <c r="BD7" s="232"/>
      <c r="BE7" s="233"/>
      <c r="BF7" s="233"/>
      <c r="BG7" s="233"/>
      <c r="BH7" s="233"/>
      <c r="BI7" s="233"/>
      <c r="BJ7" s="233"/>
      <c r="BK7" s="233"/>
      <c r="BL7" s="233"/>
      <c r="BM7" s="233"/>
      <c r="BN7" s="233"/>
      <c r="BO7" s="233"/>
      <c r="BP7" s="233"/>
      <c r="BQ7" s="236">
        <v>1</v>
      </c>
      <c r="BR7" s="237"/>
      <c r="BS7" s="1088" t="s">
        <v>591</v>
      </c>
      <c r="BT7" s="1089"/>
      <c r="BU7" s="1089"/>
      <c r="BV7" s="1089"/>
      <c r="BW7" s="1089"/>
      <c r="BX7" s="1089"/>
      <c r="BY7" s="1089"/>
      <c r="BZ7" s="1089"/>
      <c r="CA7" s="1089"/>
      <c r="CB7" s="1089"/>
      <c r="CC7" s="1089"/>
      <c r="CD7" s="1089"/>
      <c r="CE7" s="1089"/>
      <c r="CF7" s="1089"/>
      <c r="CG7" s="1090"/>
      <c r="CH7" s="1103">
        <v>5</v>
      </c>
      <c r="CI7" s="1104"/>
      <c r="CJ7" s="1104"/>
      <c r="CK7" s="1104"/>
      <c r="CL7" s="1105"/>
      <c r="CM7" s="1103">
        <v>623</v>
      </c>
      <c r="CN7" s="1104"/>
      <c r="CO7" s="1104"/>
      <c r="CP7" s="1104"/>
      <c r="CQ7" s="1105"/>
      <c r="CR7" s="1103">
        <v>400</v>
      </c>
      <c r="CS7" s="1104"/>
      <c r="CT7" s="1104"/>
      <c r="CU7" s="1104"/>
      <c r="CV7" s="1105"/>
      <c r="CW7" s="1103">
        <v>154</v>
      </c>
      <c r="CX7" s="1104"/>
      <c r="CY7" s="1104"/>
      <c r="CZ7" s="1104"/>
      <c r="DA7" s="1105"/>
      <c r="DB7" s="1103" t="s">
        <v>517</v>
      </c>
      <c r="DC7" s="1104"/>
      <c r="DD7" s="1104"/>
      <c r="DE7" s="1104"/>
      <c r="DF7" s="1105"/>
      <c r="DG7" s="1103" t="s">
        <v>517</v>
      </c>
      <c r="DH7" s="1104"/>
      <c r="DI7" s="1104"/>
      <c r="DJ7" s="1104"/>
      <c r="DK7" s="1105"/>
      <c r="DL7" s="1103" t="s">
        <v>517</v>
      </c>
      <c r="DM7" s="1104"/>
      <c r="DN7" s="1104"/>
      <c r="DO7" s="1104"/>
      <c r="DP7" s="1105"/>
      <c r="DQ7" s="1103" t="s">
        <v>517</v>
      </c>
      <c r="DR7" s="1104"/>
      <c r="DS7" s="1104"/>
      <c r="DT7" s="1104"/>
      <c r="DU7" s="1105"/>
      <c r="DV7" s="1088"/>
      <c r="DW7" s="1089"/>
      <c r="DX7" s="1089"/>
      <c r="DY7" s="1089"/>
      <c r="DZ7" s="1106"/>
      <c r="EA7" s="234"/>
    </row>
    <row r="8" spans="1:131" s="235" customFormat="1" ht="26.25" customHeight="1" x14ac:dyDescent="0.15">
      <c r="A8" s="238">
        <v>2</v>
      </c>
      <c r="B8" s="1027" t="s">
        <v>394</v>
      </c>
      <c r="C8" s="1028"/>
      <c r="D8" s="1028"/>
      <c r="E8" s="1028"/>
      <c r="F8" s="1028"/>
      <c r="G8" s="1028"/>
      <c r="H8" s="1028"/>
      <c r="I8" s="1028"/>
      <c r="J8" s="1028"/>
      <c r="K8" s="1028"/>
      <c r="L8" s="1028"/>
      <c r="M8" s="1028"/>
      <c r="N8" s="1028"/>
      <c r="O8" s="1028"/>
      <c r="P8" s="1029"/>
      <c r="Q8" s="1035">
        <v>3145</v>
      </c>
      <c r="R8" s="1036"/>
      <c r="S8" s="1036"/>
      <c r="T8" s="1036"/>
      <c r="U8" s="1036"/>
      <c r="V8" s="1036">
        <v>3081</v>
      </c>
      <c r="W8" s="1036"/>
      <c r="X8" s="1036"/>
      <c r="Y8" s="1036"/>
      <c r="Z8" s="1036"/>
      <c r="AA8" s="1036">
        <v>64</v>
      </c>
      <c r="AB8" s="1036"/>
      <c r="AC8" s="1036"/>
      <c r="AD8" s="1036"/>
      <c r="AE8" s="1037"/>
      <c r="AF8" s="1032">
        <v>64</v>
      </c>
      <c r="AG8" s="1033"/>
      <c r="AH8" s="1033"/>
      <c r="AI8" s="1033"/>
      <c r="AJ8" s="1034"/>
      <c r="AK8" s="1077">
        <v>219</v>
      </c>
      <c r="AL8" s="1078"/>
      <c r="AM8" s="1078"/>
      <c r="AN8" s="1078"/>
      <c r="AO8" s="1078"/>
      <c r="AP8" s="1078" t="s">
        <v>582</v>
      </c>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90" t="s">
        <v>592</v>
      </c>
      <c r="BT8" s="991"/>
      <c r="BU8" s="991"/>
      <c r="BV8" s="991"/>
      <c r="BW8" s="991"/>
      <c r="BX8" s="991"/>
      <c r="BY8" s="991"/>
      <c r="BZ8" s="991"/>
      <c r="CA8" s="991"/>
      <c r="CB8" s="991"/>
      <c r="CC8" s="991"/>
      <c r="CD8" s="991"/>
      <c r="CE8" s="991"/>
      <c r="CF8" s="991"/>
      <c r="CG8" s="1012"/>
      <c r="CH8" s="987">
        <v>74</v>
      </c>
      <c r="CI8" s="988"/>
      <c r="CJ8" s="988"/>
      <c r="CK8" s="988"/>
      <c r="CL8" s="989"/>
      <c r="CM8" s="987">
        <v>1023</v>
      </c>
      <c r="CN8" s="988"/>
      <c r="CO8" s="988"/>
      <c r="CP8" s="988"/>
      <c r="CQ8" s="989"/>
      <c r="CR8" s="987">
        <v>500</v>
      </c>
      <c r="CS8" s="988"/>
      <c r="CT8" s="988"/>
      <c r="CU8" s="988"/>
      <c r="CV8" s="989"/>
      <c r="CW8" s="987">
        <v>267</v>
      </c>
      <c r="CX8" s="988"/>
      <c r="CY8" s="988"/>
      <c r="CZ8" s="988"/>
      <c r="DA8" s="989"/>
      <c r="DB8" s="987" t="s">
        <v>517</v>
      </c>
      <c r="DC8" s="988"/>
      <c r="DD8" s="988"/>
      <c r="DE8" s="988"/>
      <c r="DF8" s="989"/>
      <c r="DG8" s="987" t="s">
        <v>517</v>
      </c>
      <c r="DH8" s="988"/>
      <c r="DI8" s="988"/>
      <c r="DJ8" s="988"/>
      <c r="DK8" s="989"/>
      <c r="DL8" s="987" t="s">
        <v>517</v>
      </c>
      <c r="DM8" s="988"/>
      <c r="DN8" s="988"/>
      <c r="DO8" s="988"/>
      <c r="DP8" s="989"/>
      <c r="DQ8" s="987" t="s">
        <v>517</v>
      </c>
      <c r="DR8" s="988"/>
      <c r="DS8" s="988"/>
      <c r="DT8" s="988"/>
      <c r="DU8" s="989"/>
      <c r="DV8" s="990"/>
      <c r="DW8" s="991"/>
      <c r="DX8" s="991"/>
      <c r="DY8" s="991"/>
      <c r="DZ8" s="992"/>
      <c r="EA8" s="234"/>
    </row>
    <row r="9" spans="1:131" s="235" customFormat="1" ht="26.25" customHeight="1" x14ac:dyDescent="0.15">
      <c r="A9" s="238">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90" t="s">
        <v>593</v>
      </c>
      <c r="BT9" s="991"/>
      <c r="BU9" s="991"/>
      <c r="BV9" s="991"/>
      <c r="BW9" s="991"/>
      <c r="BX9" s="991"/>
      <c r="BY9" s="991"/>
      <c r="BZ9" s="991"/>
      <c r="CA9" s="991"/>
      <c r="CB9" s="991"/>
      <c r="CC9" s="991"/>
      <c r="CD9" s="991"/>
      <c r="CE9" s="991"/>
      <c r="CF9" s="991"/>
      <c r="CG9" s="1012"/>
      <c r="CH9" s="987">
        <v>109</v>
      </c>
      <c r="CI9" s="988"/>
      <c r="CJ9" s="988"/>
      <c r="CK9" s="988"/>
      <c r="CL9" s="989"/>
      <c r="CM9" s="987">
        <v>3544</v>
      </c>
      <c r="CN9" s="988"/>
      <c r="CO9" s="988"/>
      <c r="CP9" s="988"/>
      <c r="CQ9" s="989"/>
      <c r="CR9" s="987">
        <v>400</v>
      </c>
      <c r="CS9" s="988"/>
      <c r="CT9" s="988"/>
      <c r="CU9" s="988"/>
      <c r="CV9" s="989"/>
      <c r="CW9" s="987" t="s">
        <v>582</v>
      </c>
      <c r="CX9" s="988"/>
      <c r="CY9" s="988"/>
      <c r="CZ9" s="988"/>
      <c r="DA9" s="989"/>
      <c r="DB9" s="987" t="s">
        <v>517</v>
      </c>
      <c r="DC9" s="988"/>
      <c r="DD9" s="988"/>
      <c r="DE9" s="988"/>
      <c r="DF9" s="989"/>
      <c r="DG9" s="987" t="s">
        <v>517</v>
      </c>
      <c r="DH9" s="988"/>
      <c r="DI9" s="988"/>
      <c r="DJ9" s="988"/>
      <c r="DK9" s="989"/>
      <c r="DL9" s="987" t="s">
        <v>517</v>
      </c>
      <c r="DM9" s="988"/>
      <c r="DN9" s="988"/>
      <c r="DO9" s="988"/>
      <c r="DP9" s="989"/>
      <c r="DQ9" s="987" t="s">
        <v>517</v>
      </c>
      <c r="DR9" s="988"/>
      <c r="DS9" s="988"/>
      <c r="DT9" s="988"/>
      <c r="DU9" s="989"/>
      <c r="DV9" s="990"/>
      <c r="DW9" s="991"/>
      <c r="DX9" s="991"/>
      <c r="DY9" s="991"/>
      <c r="DZ9" s="992"/>
      <c r="EA9" s="234"/>
    </row>
    <row r="10" spans="1:131" s="235" customFormat="1" ht="26.25" customHeight="1" x14ac:dyDescent="0.15">
      <c r="A10" s="238">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90" t="s">
        <v>594</v>
      </c>
      <c r="BT10" s="991"/>
      <c r="BU10" s="991"/>
      <c r="BV10" s="991"/>
      <c r="BW10" s="991"/>
      <c r="BX10" s="991"/>
      <c r="BY10" s="991"/>
      <c r="BZ10" s="991"/>
      <c r="CA10" s="991"/>
      <c r="CB10" s="991"/>
      <c r="CC10" s="991"/>
      <c r="CD10" s="991"/>
      <c r="CE10" s="991"/>
      <c r="CF10" s="991"/>
      <c r="CG10" s="1012"/>
      <c r="CH10" s="987">
        <v>-6</v>
      </c>
      <c r="CI10" s="988"/>
      <c r="CJ10" s="988"/>
      <c r="CK10" s="988"/>
      <c r="CL10" s="989"/>
      <c r="CM10" s="987">
        <v>271</v>
      </c>
      <c r="CN10" s="988"/>
      <c r="CO10" s="988"/>
      <c r="CP10" s="988"/>
      <c r="CQ10" s="989"/>
      <c r="CR10" s="987">
        <v>30</v>
      </c>
      <c r="CS10" s="988"/>
      <c r="CT10" s="988"/>
      <c r="CU10" s="988"/>
      <c r="CV10" s="989"/>
      <c r="CW10" s="987" t="s">
        <v>517</v>
      </c>
      <c r="CX10" s="988"/>
      <c r="CY10" s="988"/>
      <c r="CZ10" s="988"/>
      <c r="DA10" s="989"/>
      <c r="DB10" s="987" t="s">
        <v>517</v>
      </c>
      <c r="DC10" s="988"/>
      <c r="DD10" s="988"/>
      <c r="DE10" s="988"/>
      <c r="DF10" s="989"/>
      <c r="DG10" s="987" t="s">
        <v>517</v>
      </c>
      <c r="DH10" s="988"/>
      <c r="DI10" s="988"/>
      <c r="DJ10" s="988"/>
      <c r="DK10" s="989"/>
      <c r="DL10" s="987" t="s">
        <v>517</v>
      </c>
      <c r="DM10" s="988"/>
      <c r="DN10" s="988"/>
      <c r="DO10" s="988"/>
      <c r="DP10" s="989"/>
      <c r="DQ10" s="987" t="s">
        <v>517</v>
      </c>
      <c r="DR10" s="988"/>
      <c r="DS10" s="988"/>
      <c r="DT10" s="988"/>
      <c r="DU10" s="989"/>
      <c r="DV10" s="990"/>
      <c r="DW10" s="991"/>
      <c r="DX10" s="991"/>
      <c r="DY10" s="991"/>
      <c r="DZ10" s="992"/>
      <c r="EA10" s="234"/>
    </row>
    <row r="11" spans="1:131" s="235" customFormat="1" ht="26.25" customHeight="1" x14ac:dyDescent="0.15">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t="s">
        <v>599</v>
      </c>
      <c r="BS11" s="990" t="s">
        <v>595</v>
      </c>
      <c r="BT11" s="991"/>
      <c r="BU11" s="991"/>
      <c r="BV11" s="991"/>
      <c r="BW11" s="991"/>
      <c r="BX11" s="991"/>
      <c r="BY11" s="991"/>
      <c r="BZ11" s="991"/>
      <c r="CA11" s="991"/>
      <c r="CB11" s="991"/>
      <c r="CC11" s="991"/>
      <c r="CD11" s="991"/>
      <c r="CE11" s="991"/>
      <c r="CF11" s="991"/>
      <c r="CG11" s="1012"/>
      <c r="CH11" s="987">
        <v>0</v>
      </c>
      <c r="CI11" s="988"/>
      <c r="CJ11" s="988"/>
      <c r="CK11" s="988"/>
      <c r="CL11" s="989"/>
      <c r="CM11" s="987">
        <v>10</v>
      </c>
      <c r="CN11" s="988"/>
      <c r="CO11" s="988"/>
      <c r="CP11" s="988"/>
      <c r="CQ11" s="989"/>
      <c r="CR11" s="987">
        <v>5</v>
      </c>
      <c r="CS11" s="988"/>
      <c r="CT11" s="988"/>
      <c r="CU11" s="988"/>
      <c r="CV11" s="989"/>
      <c r="CW11" s="987">
        <v>1</v>
      </c>
      <c r="CX11" s="988"/>
      <c r="CY11" s="988"/>
      <c r="CZ11" s="988"/>
      <c r="DA11" s="989"/>
      <c r="DB11" s="987">
        <v>5887</v>
      </c>
      <c r="DC11" s="988"/>
      <c r="DD11" s="988"/>
      <c r="DE11" s="988"/>
      <c r="DF11" s="989"/>
      <c r="DG11" s="987">
        <v>13604</v>
      </c>
      <c r="DH11" s="988"/>
      <c r="DI11" s="988"/>
      <c r="DJ11" s="988"/>
      <c r="DK11" s="989"/>
      <c r="DL11" s="987" t="s">
        <v>517</v>
      </c>
      <c r="DM11" s="988"/>
      <c r="DN11" s="988"/>
      <c r="DO11" s="988"/>
      <c r="DP11" s="989"/>
      <c r="DQ11" s="987" t="s">
        <v>517</v>
      </c>
      <c r="DR11" s="988"/>
      <c r="DS11" s="988"/>
      <c r="DT11" s="988"/>
      <c r="DU11" s="989"/>
      <c r="DV11" s="990"/>
      <c r="DW11" s="991"/>
      <c r="DX11" s="991"/>
      <c r="DY11" s="991"/>
      <c r="DZ11" s="992"/>
      <c r="EA11" s="234"/>
    </row>
    <row r="12" spans="1:131" s="235" customFormat="1" ht="26.25" customHeight="1" x14ac:dyDescent="0.15">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90" t="s">
        <v>596</v>
      </c>
      <c r="BT12" s="991"/>
      <c r="BU12" s="991"/>
      <c r="BV12" s="991"/>
      <c r="BW12" s="991"/>
      <c r="BX12" s="991"/>
      <c r="BY12" s="991"/>
      <c r="BZ12" s="991"/>
      <c r="CA12" s="991"/>
      <c r="CB12" s="991"/>
      <c r="CC12" s="991"/>
      <c r="CD12" s="991"/>
      <c r="CE12" s="991"/>
      <c r="CF12" s="991"/>
      <c r="CG12" s="1012"/>
      <c r="CH12" s="987">
        <v>71</v>
      </c>
      <c r="CI12" s="988"/>
      <c r="CJ12" s="988"/>
      <c r="CK12" s="988"/>
      <c r="CL12" s="989"/>
      <c r="CM12" s="987">
        <v>1655</v>
      </c>
      <c r="CN12" s="988"/>
      <c r="CO12" s="988"/>
      <c r="CP12" s="988"/>
      <c r="CQ12" s="989"/>
      <c r="CR12" s="987">
        <v>800</v>
      </c>
      <c r="CS12" s="988"/>
      <c r="CT12" s="988"/>
      <c r="CU12" s="988"/>
      <c r="CV12" s="989"/>
      <c r="CW12" s="987">
        <v>1238</v>
      </c>
      <c r="CX12" s="988"/>
      <c r="CY12" s="988"/>
      <c r="CZ12" s="988"/>
      <c r="DA12" s="989"/>
      <c r="DB12" s="987" t="s">
        <v>517</v>
      </c>
      <c r="DC12" s="988"/>
      <c r="DD12" s="988"/>
      <c r="DE12" s="988"/>
      <c r="DF12" s="989"/>
      <c r="DG12" s="987" t="s">
        <v>517</v>
      </c>
      <c r="DH12" s="988"/>
      <c r="DI12" s="988"/>
      <c r="DJ12" s="988"/>
      <c r="DK12" s="989"/>
      <c r="DL12" s="987" t="s">
        <v>517</v>
      </c>
      <c r="DM12" s="988"/>
      <c r="DN12" s="988"/>
      <c r="DO12" s="988"/>
      <c r="DP12" s="989"/>
      <c r="DQ12" s="987" t="s">
        <v>517</v>
      </c>
      <c r="DR12" s="988"/>
      <c r="DS12" s="988"/>
      <c r="DT12" s="988"/>
      <c r="DU12" s="989"/>
      <c r="DV12" s="990"/>
      <c r="DW12" s="991"/>
      <c r="DX12" s="991"/>
      <c r="DY12" s="991"/>
      <c r="DZ12" s="992"/>
      <c r="EA12" s="234"/>
    </row>
    <row r="13" spans="1:131" s="235" customFormat="1" ht="26.25" customHeight="1" x14ac:dyDescent="0.15">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90" t="s">
        <v>597</v>
      </c>
      <c r="BT13" s="991"/>
      <c r="BU13" s="991"/>
      <c r="BV13" s="991"/>
      <c r="BW13" s="991"/>
      <c r="BX13" s="991"/>
      <c r="BY13" s="991"/>
      <c r="BZ13" s="991"/>
      <c r="CA13" s="991"/>
      <c r="CB13" s="991"/>
      <c r="CC13" s="991"/>
      <c r="CD13" s="991"/>
      <c r="CE13" s="991"/>
      <c r="CF13" s="991"/>
      <c r="CG13" s="1012"/>
      <c r="CH13" s="987">
        <v>-5</v>
      </c>
      <c r="CI13" s="988"/>
      <c r="CJ13" s="988"/>
      <c r="CK13" s="988"/>
      <c r="CL13" s="989"/>
      <c r="CM13" s="987">
        <v>610</v>
      </c>
      <c r="CN13" s="988"/>
      <c r="CO13" s="988"/>
      <c r="CP13" s="988"/>
      <c r="CQ13" s="989"/>
      <c r="CR13" s="987">
        <v>500</v>
      </c>
      <c r="CS13" s="988"/>
      <c r="CT13" s="988"/>
      <c r="CU13" s="988"/>
      <c r="CV13" s="989"/>
      <c r="CW13" s="987">
        <v>354</v>
      </c>
      <c r="CX13" s="988"/>
      <c r="CY13" s="988"/>
      <c r="CZ13" s="988"/>
      <c r="DA13" s="989"/>
      <c r="DB13" s="987" t="s">
        <v>517</v>
      </c>
      <c r="DC13" s="988"/>
      <c r="DD13" s="988"/>
      <c r="DE13" s="988"/>
      <c r="DF13" s="989"/>
      <c r="DG13" s="987" t="s">
        <v>517</v>
      </c>
      <c r="DH13" s="988"/>
      <c r="DI13" s="988"/>
      <c r="DJ13" s="988"/>
      <c r="DK13" s="989"/>
      <c r="DL13" s="987" t="s">
        <v>517</v>
      </c>
      <c r="DM13" s="988"/>
      <c r="DN13" s="988"/>
      <c r="DO13" s="988"/>
      <c r="DP13" s="989"/>
      <c r="DQ13" s="987" t="s">
        <v>517</v>
      </c>
      <c r="DR13" s="988"/>
      <c r="DS13" s="988"/>
      <c r="DT13" s="988"/>
      <c r="DU13" s="989"/>
      <c r="DV13" s="990"/>
      <c r="DW13" s="991"/>
      <c r="DX13" s="991"/>
      <c r="DY13" s="991"/>
      <c r="DZ13" s="992"/>
      <c r="EA13" s="234"/>
    </row>
    <row r="14" spans="1:131" s="235" customFormat="1" ht="26.25" customHeight="1" x14ac:dyDescent="0.15">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90" t="s">
        <v>598</v>
      </c>
      <c r="BT14" s="991"/>
      <c r="BU14" s="991"/>
      <c r="BV14" s="991"/>
      <c r="BW14" s="991"/>
      <c r="BX14" s="991"/>
      <c r="BY14" s="991"/>
      <c r="BZ14" s="991"/>
      <c r="CA14" s="991"/>
      <c r="CB14" s="991"/>
      <c r="CC14" s="991"/>
      <c r="CD14" s="991"/>
      <c r="CE14" s="991"/>
      <c r="CF14" s="991"/>
      <c r="CG14" s="1012"/>
      <c r="CH14" s="987">
        <v>-26</v>
      </c>
      <c r="CI14" s="988"/>
      <c r="CJ14" s="988"/>
      <c r="CK14" s="988"/>
      <c r="CL14" s="989"/>
      <c r="CM14" s="987">
        <v>4627</v>
      </c>
      <c r="CN14" s="988"/>
      <c r="CO14" s="988"/>
      <c r="CP14" s="988"/>
      <c r="CQ14" s="989"/>
      <c r="CR14" s="987">
        <v>500</v>
      </c>
      <c r="CS14" s="988"/>
      <c r="CT14" s="988"/>
      <c r="CU14" s="988"/>
      <c r="CV14" s="989"/>
      <c r="CW14" s="987">
        <v>221</v>
      </c>
      <c r="CX14" s="988"/>
      <c r="CY14" s="988"/>
      <c r="CZ14" s="988"/>
      <c r="DA14" s="989"/>
      <c r="DB14" s="987" t="s">
        <v>517</v>
      </c>
      <c r="DC14" s="988"/>
      <c r="DD14" s="988"/>
      <c r="DE14" s="988"/>
      <c r="DF14" s="989"/>
      <c r="DG14" s="987" t="s">
        <v>517</v>
      </c>
      <c r="DH14" s="988"/>
      <c r="DI14" s="988"/>
      <c r="DJ14" s="988"/>
      <c r="DK14" s="989"/>
      <c r="DL14" s="987" t="s">
        <v>517</v>
      </c>
      <c r="DM14" s="988"/>
      <c r="DN14" s="988"/>
      <c r="DO14" s="988"/>
      <c r="DP14" s="989"/>
      <c r="DQ14" s="987" t="s">
        <v>517</v>
      </c>
      <c r="DR14" s="988"/>
      <c r="DS14" s="988"/>
      <c r="DT14" s="988"/>
      <c r="DU14" s="989"/>
      <c r="DV14" s="990"/>
      <c r="DW14" s="991"/>
      <c r="DX14" s="991"/>
      <c r="DY14" s="991"/>
      <c r="DZ14" s="992"/>
      <c r="EA14" s="234"/>
    </row>
    <row r="15" spans="1:131" s="235" customFormat="1" ht="26.25" customHeight="1" x14ac:dyDescent="0.15">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34"/>
    </row>
    <row r="16" spans="1:131" s="235" customFormat="1" ht="26.25" customHeight="1" x14ac:dyDescent="0.15">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34"/>
    </row>
    <row r="17" spans="1:131" s="235" customFormat="1" ht="26.25" customHeight="1" x14ac:dyDescent="0.15">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34"/>
    </row>
    <row r="18" spans="1:131" s="235" customFormat="1" ht="26.25" customHeight="1" x14ac:dyDescent="0.15">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34"/>
    </row>
    <row r="19" spans="1:131" s="235" customFormat="1" ht="26.25" customHeight="1" x14ac:dyDescent="0.15">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34"/>
    </row>
    <row r="20" spans="1:131" s="235" customFormat="1" ht="26.25" customHeight="1" x14ac:dyDescent="0.15">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34"/>
    </row>
    <row r="21" spans="1:131" s="235" customFormat="1" ht="26.25" customHeight="1" thickBot="1" x14ac:dyDescent="0.2">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34"/>
    </row>
    <row r="22" spans="1:131" s="235" customFormat="1" ht="26.25" customHeight="1" x14ac:dyDescent="0.15">
      <c r="A22" s="238">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395</v>
      </c>
      <c r="BA22" s="1025"/>
      <c r="BB22" s="1025"/>
      <c r="BC22" s="1025"/>
      <c r="BD22" s="1026"/>
      <c r="BE22" s="233"/>
      <c r="BF22" s="233"/>
      <c r="BG22" s="233"/>
      <c r="BH22" s="233"/>
      <c r="BI22" s="233"/>
      <c r="BJ22" s="233"/>
      <c r="BK22" s="233"/>
      <c r="BL22" s="233"/>
      <c r="BM22" s="233"/>
      <c r="BN22" s="233"/>
      <c r="BO22" s="233"/>
      <c r="BP22" s="233"/>
      <c r="BQ22" s="238">
        <v>16</v>
      </c>
      <c r="BR22" s="239"/>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4">
        <v>396757</v>
      </c>
      <c r="R23" s="1058"/>
      <c r="S23" s="1058"/>
      <c r="T23" s="1058"/>
      <c r="U23" s="1058"/>
      <c r="V23" s="1058">
        <v>376650</v>
      </c>
      <c r="W23" s="1058"/>
      <c r="X23" s="1058"/>
      <c r="Y23" s="1058"/>
      <c r="Z23" s="1058"/>
      <c r="AA23" s="1058">
        <v>20107</v>
      </c>
      <c r="AB23" s="1058"/>
      <c r="AC23" s="1058"/>
      <c r="AD23" s="1058"/>
      <c r="AE23" s="1065"/>
      <c r="AF23" s="1066">
        <v>15247</v>
      </c>
      <c r="AG23" s="1058"/>
      <c r="AH23" s="1058"/>
      <c r="AI23" s="1058"/>
      <c r="AJ23" s="1067"/>
      <c r="AK23" s="1068"/>
      <c r="AL23" s="1069"/>
      <c r="AM23" s="1069"/>
      <c r="AN23" s="1069"/>
      <c r="AO23" s="1069"/>
      <c r="AP23" s="1058">
        <v>55595</v>
      </c>
      <c r="AQ23" s="1058"/>
      <c r="AR23" s="1058"/>
      <c r="AS23" s="1058"/>
      <c r="AT23" s="1058"/>
      <c r="AU23" s="1059"/>
      <c r="AV23" s="1059"/>
      <c r="AW23" s="1059"/>
      <c r="AX23" s="1059"/>
      <c r="AY23" s="1060"/>
      <c r="AZ23" s="1061" t="s">
        <v>398</v>
      </c>
      <c r="BA23" s="1062"/>
      <c r="BB23" s="1062"/>
      <c r="BC23" s="1062"/>
      <c r="BD23" s="1063"/>
      <c r="BE23" s="233"/>
      <c r="BF23" s="233"/>
      <c r="BG23" s="233"/>
      <c r="BH23" s="233"/>
      <c r="BI23" s="233"/>
      <c r="BJ23" s="233"/>
      <c r="BK23" s="233"/>
      <c r="BL23" s="233"/>
      <c r="BM23" s="233"/>
      <c r="BN23" s="233"/>
      <c r="BO23" s="233"/>
      <c r="BP23" s="233"/>
      <c r="BQ23" s="238">
        <v>17</v>
      </c>
      <c r="BR23" s="239"/>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34"/>
    </row>
    <row r="24" spans="1:131" s="235" customFormat="1" ht="26.25" customHeight="1" x14ac:dyDescent="0.15">
      <c r="A24" s="1057" t="s">
        <v>399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34"/>
    </row>
    <row r="25" spans="1:131" ht="26.25" customHeight="1" thickBot="1" x14ac:dyDescent="0.2">
      <c r="A25" s="1056" t="s">
        <v>400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0"/>
    </row>
    <row r="26" spans="1:131" ht="26.25" customHeight="1" x14ac:dyDescent="0.15">
      <c r="A26" s="993" t="s">
        <v>376</v>
      </c>
      <c r="B26" s="994"/>
      <c r="C26" s="994"/>
      <c r="D26" s="994"/>
      <c r="E26" s="994"/>
      <c r="F26" s="994"/>
      <c r="G26" s="994"/>
      <c r="H26" s="994"/>
      <c r="I26" s="994"/>
      <c r="J26" s="994"/>
      <c r="K26" s="994"/>
      <c r="L26" s="994"/>
      <c r="M26" s="994"/>
      <c r="N26" s="994"/>
      <c r="O26" s="994"/>
      <c r="P26" s="995"/>
      <c r="Q26" s="999" t="s">
        <v>401</v>
      </c>
      <c r="R26" s="1000"/>
      <c r="S26" s="1000"/>
      <c r="T26" s="1000"/>
      <c r="U26" s="1001"/>
      <c r="V26" s="999" t="s">
        <v>402</v>
      </c>
      <c r="W26" s="1000"/>
      <c r="X26" s="1000"/>
      <c r="Y26" s="1000"/>
      <c r="Z26" s="1001"/>
      <c r="AA26" s="999" t="s">
        <v>403</v>
      </c>
      <c r="AB26" s="1000"/>
      <c r="AC26" s="1000"/>
      <c r="AD26" s="1000"/>
      <c r="AE26" s="1000"/>
      <c r="AF26" s="1052" t="s">
        <v>404</v>
      </c>
      <c r="AG26" s="1006"/>
      <c r="AH26" s="1006"/>
      <c r="AI26" s="1006"/>
      <c r="AJ26" s="1053"/>
      <c r="AK26" s="1000" t="s">
        <v>405</v>
      </c>
      <c r="AL26" s="1000"/>
      <c r="AM26" s="1000"/>
      <c r="AN26" s="1000"/>
      <c r="AO26" s="1001"/>
      <c r="AP26" s="999" t="s">
        <v>406</v>
      </c>
      <c r="AQ26" s="1000"/>
      <c r="AR26" s="1000"/>
      <c r="AS26" s="1000"/>
      <c r="AT26" s="1001"/>
      <c r="AU26" s="999" t="s">
        <v>407</v>
      </c>
      <c r="AV26" s="1000"/>
      <c r="AW26" s="1000"/>
      <c r="AX26" s="1000"/>
      <c r="AY26" s="1001"/>
      <c r="AZ26" s="999" t="s">
        <v>408</v>
      </c>
      <c r="BA26" s="1000"/>
      <c r="BB26" s="1000"/>
      <c r="BC26" s="1000"/>
      <c r="BD26" s="1001"/>
      <c r="BE26" s="999" t="s">
        <v>383</v>
      </c>
      <c r="BF26" s="1000"/>
      <c r="BG26" s="1000"/>
      <c r="BH26" s="1000"/>
      <c r="BI26" s="1013"/>
      <c r="BJ26" s="232"/>
      <c r="BK26" s="232"/>
      <c r="BL26" s="232"/>
      <c r="BM26" s="232"/>
      <c r="BN26" s="232"/>
      <c r="BO26" s="241"/>
      <c r="BP26" s="241"/>
      <c r="BQ26" s="238">
        <v>20</v>
      </c>
      <c r="BR26" s="239"/>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0"/>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4"/>
      <c r="AG27" s="1009"/>
      <c r="AH27" s="1009"/>
      <c r="AI27" s="1009"/>
      <c r="AJ27" s="1055"/>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32"/>
      <c r="BK27" s="232"/>
      <c r="BL27" s="232"/>
      <c r="BM27" s="232"/>
      <c r="BN27" s="232"/>
      <c r="BO27" s="241"/>
      <c r="BP27" s="241"/>
      <c r="BQ27" s="238">
        <v>21</v>
      </c>
      <c r="BR27" s="239"/>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83598</v>
      </c>
      <c r="R28" s="1048"/>
      <c r="S28" s="1048"/>
      <c r="T28" s="1048"/>
      <c r="U28" s="1048"/>
      <c r="V28" s="1048">
        <v>82955</v>
      </c>
      <c r="W28" s="1048"/>
      <c r="X28" s="1048"/>
      <c r="Y28" s="1048"/>
      <c r="Z28" s="1048"/>
      <c r="AA28" s="1048">
        <v>643</v>
      </c>
      <c r="AB28" s="1048"/>
      <c r="AC28" s="1048"/>
      <c r="AD28" s="1048"/>
      <c r="AE28" s="1049"/>
      <c r="AF28" s="1050">
        <v>643</v>
      </c>
      <c r="AG28" s="1048"/>
      <c r="AH28" s="1048"/>
      <c r="AI28" s="1048"/>
      <c r="AJ28" s="1051"/>
      <c r="AK28" s="1039">
        <v>7639</v>
      </c>
      <c r="AL28" s="1040"/>
      <c r="AM28" s="1040"/>
      <c r="AN28" s="1040"/>
      <c r="AO28" s="1040"/>
      <c r="AP28" s="1040" t="s">
        <v>582</v>
      </c>
      <c r="AQ28" s="1040"/>
      <c r="AR28" s="1040"/>
      <c r="AS28" s="1040"/>
      <c r="AT28" s="1040"/>
      <c r="AU28" s="1040" t="s">
        <v>582</v>
      </c>
      <c r="AV28" s="1040"/>
      <c r="AW28" s="1040"/>
      <c r="AX28" s="1040"/>
      <c r="AY28" s="1040"/>
      <c r="AZ28" s="1041" t="s">
        <v>582</v>
      </c>
      <c r="BA28" s="1041"/>
      <c r="BB28" s="1041"/>
      <c r="BC28" s="1041"/>
      <c r="BD28" s="1041"/>
      <c r="BE28" s="1042"/>
      <c r="BF28" s="1042"/>
      <c r="BG28" s="1042"/>
      <c r="BH28" s="1042"/>
      <c r="BI28" s="1043"/>
      <c r="BJ28" s="232"/>
      <c r="BK28" s="232"/>
      <c r="BL28" s="232"/>
      <c r="BM28" s="232"/>
      <c r="BN28" s="232"/>
      <c r="BO28" s="241"/>
      <c r="BP28" s="241"/>
      <c r="BQ28" s="238">
        <v>22</v>
      </c>
      <c r="BR28" s="239"/>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30"/>
    </row>
    <row r="29" spans="1:131" ht="26.25" customHeight="1" x14ac:dyDescent="0.15">
      <c r="A29" s="242">
        <v>2</v>
      </c>
      <c r="B29" s="1027" t="s">
        <v>410</v>
      </c>
      <c r="C29" s="1028"/>
      <c r="D29" s="1028"/>
      <c r="E29" s="1028"/>
      <c r="F29" s="1028"/>
      <c r="G29" s="1028"/>
      <c r="H29" s="1028"/>
      <c r="I29" s="1028"/>
      <c r="J29" s="1028"/>
      <c r="K29" s="1028"/>
      <c r="L29" s="1028"/>
      <c r="M29" s="1028"/>
      <c r="N29" s="1028"/>
      <c r="O29" s="1028"/>
      <c r="P29" s="1029"/>
      <c r="Q29" s="1035">
        <v>24165</v>
      </c>
      <c r="R29" s="1036"/>
      <c r="S29" s="1036"/>
      <c r="T29" s="1036"/>
      <c r="U29" s="1036"/>
      <c r="V29" s="1036">
        <v>23365</v>
      </c>
      <c r="W29" s="1036"/>
      <c r="X29" s="1036"/>
      <c r="Y29" s="1036"/>
      <c r="Z29" s="1036"/>
      <c r="AA29" s="1036">
        <v>800</v>
      </c>
      <c r="AB29" s="1036"/>
      <c r="AC29" s="1036"/>
      <c r="AD29" s="1036"/>
      <c r="AE29" s="1037"/>
      <c r="AF29" s="1032">
        <v>800</v>
      </c>
      <c r="AG29" s="1033"/>
      <c r="AH29" s="1033"/>
      <c r="AI29" s="1033"/>
      <c r="AJ29" s="1034"/>
      <c r="AK29" s="983">
        <v>8853</v>
      </c>
      <c r="AL29" s="974"/>
      <c r="AM29" s="974"/>
      <c r="AN29" s="974"/>
      <c r="AO29" s="974"/>
      <c r="AP29" s="974" t="s">
        <v>582</v>
      </c>
      <c r="AQ29" s="974"/>
      <c r="AR29" s="974"/>
      <c r="AS29" s="974"/>
      <c r="AT29" s="974"/>
      <c r="AU29" s="974" t="s">
        <v>582</v>
      </c>
      <c r="AV29" s="974"/>
      <c r="AW29" s="974"/>
      <c r="AX29" s="974"/>
      <c r="AY29" s="974"/>
      <c r="AZ29" s="1038" t="s">
        <v>582</v>
      </c>
      <c r="BA29" s="1038"/>
      <c r="BB29" s="1038"/>
      <c r="BC29" s="1038"/>
      <c r="BD29" s="1038"/>
      <c r="BE29" s="975"/>
      <c r="BF29" s="975"/>
      <c r="BG29" s="975"/>
      <c r="BH29" s="975"/>
      <c r="BI29" s="976"/>
      <c r="BJ29" s="232"/>
      <c r="BK29" s="232"/>
      <c r="BL29" s="232"/>
      <c r="BM29" s="232"/>
      <c r="BN29" s="232"/>
      <c r="BO29" s="241"/>
      <c r="BP29" s="241"/>
      <c r="BQ29" s="238">
        <v>23</v>
      </c>
      <c r="BR29" s="239"/>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0"/>
    </row>
    <row r="30" spans="1:131" ht="26.25" customHeight="1" x14ac:dyDescent="0.15">
      <c r="A30" s="242">
        <v>3</v>
      </c>
      <c r="B30" s="1027" t="s">
        <v>411</v>
      </c>
      <c r="C30" s="1028"/>
      <c r="D30" s="1028"/>
      <c r="E30" s="1028"/>
      <c r="F30" s="1028"/>
      <c r="G30" s="1028"/>
      <c r="H30" s="1028"/>
      <c r="I30" s="1028"/>
      <c r="J30" s="1028"/>
      <c r="K30" s="1028"/>
      <c r="L30" s="1028"/>
      <c r="M30" s="1028"/>
      <c r="N30" s="1028"/>
      <c r="O30" s="1028"/>
      <c r="P30" s="1029"/>
      <c r="Q30" s="1035">
        <v>72760</v>
      </c>
      <c r="R30" s="1036"/>
      <c r="S30" s="1036"/>
      <c r="T30" s="1036"/>
      <c r="U30" s="1036"/>
      <c r="V30" s="1036">
        <v>69258</v>
      </c>
      <c r="W30" s="1036"/>
      <c r="X30" s="1036"/>
      <c r="Y30" s="1036"/>
      <c r="Z30" s="1036"/>
      <c r="AA30" s="1036">
        <v>3502</v>
      </c>
      <c r="AB30" s="1036"/>
      <c r="AC30" s="1036"/>
      <c r="AD30" s="1036"/>
      <c r="AE30" s="1037"/>
      <c r="AF30" s="1032">
        <v>3502</v>
      </c>
      <c r="AG30" s="1033"/>
      <c r="AH30" s="1033"/>
      <c r="AI30" s="1033"/>
      <c r="AJ30" s="1034"/>
      <c r="AK30" s="983">
        <v>11790</v>
      </c>
      <c r="AL30" s="974"/>
      <c r="AM30" s="974"/>
      <c r="AN30" s="974"/>
      <c r="AO30" s="974"/>
      <c r="AP30" s="974" t="s">
        <v>582</v>
      </c>
      <c r="AQ30" s="974"/>
      <c r="AR30" s="974"/>
      <c r="AS30" s="974"/>
      <c r="AT30" s="974"/>
      <c r="AU30" s="974" t="s">
        <v>582</v>
      </c>
      <c r="AV30" s="974"/>
      <c r="AW30" s="974"/>
      <c r="AX30" s="974"/>
      <c r="AY30" s="974"/>
      <c r="AZ30" s="1038" t="s">
        <v>582</v>
      </c>
      <c r="BA30" s="1038"/>
      <c r="BB30" s="1038"/>
      <c r="BC30" s="1038"/>
      <c r="BD30" s="1038"/>
      <c r="BE30" s="975"/>
      <c r="BF30" s="975"/>
      <c r="BG30" s="975"/>
      <c r="BH30" s="975"/>
      <c r="BI30" s="976"/>
      <c r="BJ30" s="232"/>
      <c r="BK30" s="232"/>
      <c r="BL30" s="232"/>
      <c r="BM30" s="232"/>
      <c r="BN30" s="232"/>
      <c r="BO30" s="241"/>
      <c r="BP30" s="241"/>
      <c r="BQ30" s="238">
        <v>24</v>
      </c>
      <c r="BR30" s="239"/>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0"/>
    </row>
    <row r="31" spans="1:131" ht="26.25" customHeight="1" x14ac:dyDescent="0.15">
      <c r="A31" s="242">
        <v>4</v>
      </c>
      <c r="B31" s="1027"/>
      <c r="C31" s="1028"/>
      <c r="D31" s="1028"/>
      <c r="E31" s="1028"/>
      <c r="F31" s="1028"/>
      <c r="G31" s="1028"/>
      <c r="H31" s="1028"/>
      <c r="I31" s="1028"/>
      <c r="J31" s="1028"/>
      <c r="K31" s="1028"/>
      <c r="L31" s="1028"/>
      <c r="M31" s="1028"/>
      <c r="N31" s="1028"/>
      <c r="O31" s="1028"/>
      <c r="P31" s="1029"/>
      <c r="Q31" s="1035"/>
      <c r="R31" s="1036"/>
      <c r="S31" s="1036"/>
      <c r="T31" s="1036"/>
      <c r="U31" s="1036"/>
      <c r="V31" s="1036"/>
      <c r="W31" s="1036"/>
      <c r="X31" s="1036"/>
      <c r="Y31" s="1036"/>
      <c r="Z31" s="1036"/>
      <c r="AA31" s="1036"/>
      <c r="AB31" s="1036"/>
      <c r="AC31" s="1036"/>
      <c r="AD31" s="1036"/>
      <c r="AE31" s="1037"/>
      <c r="AF31" s="1032"/>
      <c r="AG31" s="1033"/>
      <c r="AH31" s="1033"/>
      <c r="AI31" s="1033"/>
      <c r="AJ31" s="1034"/>
      <c r="AK31" s="983"/>
      <c r="AL31" s="974"/>
      <c r="AM31" s="974"/>
      <c r="AN31" s="974"/>
      <c r="AO31" s="974"/>
      <c r="AP31" s="974"/>
      <c r="AQ31" s="974"/>
      <c r="AR31" s="974"/>
      <c r="AS31" s="974"/>
      <c r="AT31" s="974"/>
      <c r="AU31" s="974"/>
      <c r="AV31" s="974"/>
      <c r="AW31" s="974"/>
      <c r="AX31" s="974"/>
      <c r="AY31" s="974"/>
      <c r="AZ31" s="1038"/>
      <c r="BA31" s="1038"/>
      <c r="BB31" s="1038"/>
      <c r="BC31" s="1038"/>
      <c r="BD31" s="1038"/>
      <c r="BE31" s="975"/>
      <c r="BF31" s="975"/>
      <c r="BG31" s="975"/>
      <c r="BH31" s="975"/>
      <c r="BI31" s="976"/>
      <c r="BJ31" s="232"/>
      <c r="BK31" s="232"/>
      <c r="BL31" s="232"/>
      <c r="BM31" s="232"/>
      <c r="BN31" s="232"/>
      <c r="BO31" s="241"/>
      <c r="BP31" s="241"/>
      <c r="BQ31" s="238">
        <v>25</v>
      </c>
      <c r="BR31" s="239"/>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0"/>
    </row>
    <row r="32" spans="1:131" ht="26.25" customHeight="1" x14ac:dyDescent="0.15">
      <c r="A32" s="242">
        <v>5</v>
      </c>
      <c r="B32" s="1027"/>
      <c r="C32" s="1028"/>
      <c r="D32" s="1028"/>
      <c r="E32" s="1028"/>
      <c r="F32" s="1028"/>
      <c r="G32" s="1028"/>
      <c r="H32" s="1028"/>
      <c r="I32" s="1028"/>
      <c r="J32" s="1028"/>
      <c r="K32" s="1028"/>
      <c r="L32" s="1028"/>
      <c r="M32" s="1028"/>
      <c r="N32" s="1028"/>
      <c r="O32" s="1028"/>
      <c r="P32" s="1029"/>
      <c r="Q32" s="1035"/>
      <c r="R32" s="1036"/>
      <c r="S32" s="1036"/>
      <c r="T32" s="1036"/>
      <c r="U32" s="1036"/>
      <c r="V32" s="1036"/>
      <c r="W32" s="1036"/>
      <c r="X32" s="1036"/>
      <c r="Y32" s="1036"/>
      <c r="Z32" s="1036"/>
      <c r="AA32" s="1036"/>
      <c r="AB32" s="1036"/>
      <c r="AC32" s="1036"/>
      <c r="AD32" s="1036"/>
      <c r="AE32" s="1037"/>
      <c r="AF32" s="1032"/>
      <c r="AG32" s="1033"/>
      <c r="AH32" s="1033"/>
      <c r="AI32" s="1033"/>
      <c r="AJ32" s="1034"/>
      <c r="AK32" s="983"/>
      <c r="AL32" s="974"/>
      <c r="AM32" s="974"/>
      <c r="AN32" s="974"/>
      <c r="AO32" s="974"/>
      <c r="AP32" s="974"/>
      <c r="AQ32" s="974"/>
      <c r="AR32" s="974"/>
      <c r="AS32" s="974"/>
      <c r="AT32" s="974"/>
      <c r="AU32" s="974"/>
      <c r="AV32" s="974"/>
      <c r="AW32" s="974"/>
      <c r="AX32" s="974"/>
      <c r="AY32" s="974"/>
      <c r="AZ32" s="1038"/>
      <c r="BA32" s="1038"/>
      <c r="BB32" s="1038"/>
      <c r="BC32" s="1038"/>
      <c r="BD32" s="1038"/>
      <c r="BE32" s="975"/>
      <c r="BF32" s="975"/>
      <c r="BG32" s="975"/>
      <c r="BH32" s="975"/>
      <c r="BI32" s="976"/>
      <c r="BJ32" s="232"/>
      <c r="BK32" s="232"/>
      <c r="BL32" s="232"/>
      <c r="BM32" s="232"/>
      <c r="BN32" s="232"/>
      <c r="BO32" s="241"/>
      <c r="BP32" s="241"/>
      <c r="BQ32" s="238">
        <v>26</v>
      </c>
      <c r="BR32" s="239"/>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30"/>
    </row>
    <row r="33" spans="1:131" ht="26.25" customHeight="1" x14ac:dyDescent="0.15">
      <c r="A33" s="242">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3"/>
      <c r="AL33" s="974"/>
      <c r="AM33" s="974"/>
      <c r="AN33" s="974"/>
      <c r="AO33" s="974"/>
      <c r="AP33" s="974"/>
      <c r="AQ33" s="974"/>
      <c r="AR33" s="974"/>
      <c r="AS33" s="974"/>
      <c r="AT33" s="974"/>
      <c r="AU33" s="974"/>
      <c r="AV33" s="974"/>
      <c r="AW33" s="974"/>
      <c r="AX33" s="974"/>
      <c r="AY33" s="974"/>
      <c r="AZ33" s="1038"/>
      <c r="BA33" s="1038"/>
      <c r="BB33" s="1038"/>
      <c r="BC33" s="1038"/>
      <c r="BD33" s="1038"/>
      <c r="BE33" s="975"/>
      <c r="BF33" s="975"/>
      <c r="BG33" s="975"/>
      <c r="BH33" s="975"/>
      <c r="BI33" s="976"/>
      <c r="BJ33" s="232"/>
      <c r="BK33" s="232"/>
      <c r="BL33" s="232"/>
      <c r="BM33" s="232"/>
      <c r="BN33" s="232"/>
      <c r="BO33" s="241"/>
      <c r="BP33" s="241"/>
      <c r="BQ33" s="238">
        <v>27</v>
      </c>
      <c r="BR33" s="239"/>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0"/>
    </row>
    <row r="34" spans="1:131" ht="26.25" customHeight="1" x14ac:dyDescent="0.15">
      <c r="A34" s="242">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3"/>
      <c r="AL34" s="974"/>
      <c r="AM34" s="974"/>
      <c r="AN34" s="974"/>
      <c r="AO34" s="974"/>
      <c r="AP34" s="974"/>
      <c r="AQ34" s="974"/>
      <c r="AR34" s="974"/>
      <c r="AS34" s="974"/>
      <c r="AT34" s="974"/>
      <c r="AU34" s="974"/>
      <c r="AV34" s="974"/>
      <c r="AW34" s="974"/>
      <c r="AX34" s="974"/>
      <c r="AY34" s="974"/>
      <c r="AZ34" s="1038"/>
      <c r="BA34" s="1038"/>
      <c r="BB34" s="1038"/>
      <c r="BC34" s="1038"/>
      <c r="BD34" s="1038"/>
      <c r="BE34" s="975"/>
      <c r="BF34" s="975"/>
      <c r="BG34" s="975"/>
      <c r="BH34" s="975"/>
      <c r="BI34" s="976"/>
      <c r="BJ34" s="232"/>
      <c r="BK34" s="232"/>
      <c r="BL34" s="232"/>
      <c r="BM34" s="232"/>
      <c r="BN34" s="232"/>
      <c r="BO34" s="241"/>
      <c r="BP34" s="241"/>
      <c r="BQ34" s="238">
        <v>28</v>
      </c>
      <c r="BR34" s="239"/>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0"/>
    </row>
    <row r="35" spans="1:131" ht="26.25" customHeight="1" x14ac:dyDescent="0.15">
      <c r="A35" s="242">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3"/>
      <c r="AL35" s="974"/>
      <c r="AM35" s="974"/>
      <c r="AN35" s="974"/>
      <c r="AO35" s="974"/>
      <c r="AP35" s="974"/>
      <c r="AQ35" s="974"/>
      <c r="AR35" s="974"/>
      <c r="AS35" s="974"/>
      <c r="AT35" s="974"/>
      <c r="AU35" s="974"/>
      <c r="AV35" s="974"/>
      <c r="AW35" s="974"/>
      <c r="AX35" s="974"/>
      <c r="AY35" s="974"/>
      <c r="AZ35" s="1038"/>
      <c r="BA35" s="1038"/>
      <c r="BB35" s="1038"/>
      <c r="BC35" s="1038"/>
      <c r="BD35" s="1038"/>
      <c r="BE35" s="975"/>
      <c r="BF35" s="975"/>
      <c r="BG35" s="975"/>
      <c r="BH35" s="975"/>
      <c r="BI35" s="976"/>
      <c r="BJ35" s="232"/>
      <c r="BK35" s="232"/>
      <c r="BL35" s="232"/>
      <c r="BM35" s="232"/>
      <c r="BN35" s="232"/>
      <c r="BO35" s="241"/>
      <c r="BP35" s="241"/>
      <c r="BQ35" s="238">
        <v>29</v>
      </c>
      <c r="BR35" s="239"/>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0"/>
    </row>
    <row r="36" spans="1:131" ht="26.25" customHeight="1" x14ac:dyDescent="0.15">
      <c r="A36" s="242">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3"/>
      <c r="AL36" s="974"/>
      <c r="AM36" s="974"/>
      <c r="AN36" s="974"/>
      <c r="AO36" s="974"/>
      <c r="AP36" s="974"/>
      <c r="AQ36" s="974"/>
      <c r="AR36" s="974"/>
      <c r="AS36" s="974"/>
      <c r="AT36" s="974"/>
      <c r="AU36" s="974"/>
      <c r="AV36" s="974"/>
      <c r="AW36" s="974"/>
      <c r="AX36" s="974"/>
      <c r="AY36" s="974"/>
      <c r="AZ36" s="1038"/>
      <c r="BA36" s="1038"/>
      <c r="BB36" s="1038"/>
      <c r="BC36" s="1038"/>
      <c r="BD36" s="1038"/>
      <c r="BE36" s="975"/>
      <c r="BF36" s="975"/>
      <c r="BG36" s="975"/>
      <c r="BH36" s="975"/>
      <c r="BI36" s="976"/>
      <c r="BJ36" s="232"/>
      <c r="BK36" s="232"/>
      <c r="BL36" s="232"/>
      <c r="BM36" s="232"/>
      <c r="BN36" s="232"/>
      <c r="BO36" s="241"/>
      <c r="BP36" s="241"/>
      <c r="BQ36" s="238">
        <v>30</v>
      </c>
      <c r="BR36" s="239"/>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0"/>
    </row>
    <row r="37" spans="1:131" ht="26.25" customHeight="1" x14ac:dyDescent="0.15">
      <c r="A37" s="242">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3"/>
      <c r="AL37" s="974"/>
      <c r="AM37" s="974"/>
      <c r="AN37" s="974"/>
      <c r="AO37" s="974"/>
      <c r="AP37" s="974"/>
      <c r="AQ37" s="974"/>
      <c r="AR37" s="974"/>
      <c r="AS37" s="974"/>
      <c r="AT37" s="974"/>
      <c r="AU37" s="974"/>
      <c r="AV37" s="974"/>
      <c r="AW37" s="974"/>
      <c r="AX37" s="974"/>
      <c r="AY37" s="974"/>
      <c r="AZ37" s="1038"/>
      <c r="BA37" s="1038"/>
      <c r="BB37" s="1038"/>
      <c r="BC37" s="1038"/>
      <c r="BD37" s="1038"/>
      <c r="BE37" s="975"/>
      <c r="BF37" s="975"/>
      <c r="BG37" s="975"/>
      <c r="BH37" s="975"/>
      <c r="BI37" s="976"/>
      <c r="BJ37" s="232"/>
      <c r="BK37" s="232"/>
      <c r="BL37" s="232"/>
      <c r="BM37" s="232"/>
      <c r="BN37" s="232"/>
      <c r="BO37" s="241"/>
      <c r="BP37" s="241"/>
      <c r="BQ37" s="238">
        <v>31</v>
      </c>
      <c r="BR37" s="239"/>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0"/>
    </row>
    <row r="38" spans="1:131" ht="26.25" customHeight="1" x14ac:dyDescent="0.15">
      <c r="A38" s="242">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3"/>
      <c r="AL38" s="974"/>
      <c r="AM38" s="974"/>
      <c r="AN38" s="974"/>
      <c r="AO38" s="974"/>
      <c r="AP38" s="974"/>
      <c r="AQ38" s="974"/>
      <c r="AR38" s="974"/>
      <c r="AS38" s="974"/>
      <c r="AT38" s="974"/>
      <c r="AU38" s="974"/>
      <c r="AV38" s="974"/>
      <c r="AW38" s="974"/>
      <c r="AX38" s="974"/>
      <c r="AY38" s="974"/>
      <c r="AZ38" s="1038"/>
      <c r="BA38" s="1038"/>
      <c r="BB38" s="1038"/>
      <c r="BC38" s="1038"/>
      <c r="BD38" s="1038"/>
      <c r="BE38" s="975"/>
      <c r="BF38" s="975"/>
      <c r="BG38" s="975"/>
      <c r="BH38" s="975"/>
      <c r="BI38" s="976"/>
      <c r="BJ38" s="232"/>
      <c r="BK38" s="232"/>
      <c r="BL38" s="232"/>
      <c r="BM38" s="232"/>
      <c r="BN38" s="232"/>
      <c r="BO38" s="241"/>
      <c r="BP38" s="241"/>
      <c r="BQ38" s="238">
        <v>32</v>
      </c>
      <c r="BR38" s="239"/>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0"/>
    </row>
    <row r="39" spans="1:131" ht="26.25" customHeight="1" x14ac:dyDescent="0.15">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3"/>
      <c r="AL39" s="974"/>
      <c r="AM39" s="974"/>
      <c r="AN39" s="974"/>
      <c r="AO39" s="974"/>
      <c r="AP39" s="974"/>
      <c r="AQ39" s="974"/>
      <c r="AR39" s="974"/>
      <c r="AS39" s="974"/>
      <c r="AT39" s="974"/>
      <c r="AU39" s="974"/>
      <c r="AV39" s="974"/>
      <c r="AW39" s="974"/>
      <c r="AX39" s="974"/>
      <c r="AY39" s="974"/>
      <c r="AZ39" s="1038"/>
      <c r="BA39" s="1038"/>
      <c r="BB39" s="1038"/>
      <c r="BC39" s="1038"/>
      <c r="BD39" s="1038"/>
      <c r="BE39" s="975"/>
      <c r="BF39" s="975"/>
      <c r="BG39" s="975"/>
      <c r="BH39" s="975"/>
      <c r="BI39" s="976"/>
      <c r="BJ39" s="232"/>
      <c r="BK39" s="232"/>
      <c r="BL39" s="232"/>
      <c r="BM39" s="232"/>
      <c r="BN39" s="232"/>
      <c r="BO39" s="241"/>
      <c r="BP39" s="241"/>
      <c r="BQ39" s="238">
        <v>33</v>
      </c>
      <c r="BR39" s="239"/>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0"/>
    </row>
    <row r="40" spans="1:131" ht="26.25" customHeight="1" x14ac:dyDescent="0.15">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3"/>
      <c r="AL40" s="974"/>
      <c r="AM40" s="974"/>
      <c r="AN40" s="974"/>
      <c r="AO40" s="974"/>
      <c r="AP40" s="974"/>
      <c r="AQ40" s="974"/>
      <c r="AR40" s="974"/>
      <c r="AS40" s="974"/>
      <c r="AT40" s="974"/>
      <c r="AU40" s="974"/>
      <c r="AV40" s="974"/>
      <c r="AW40" s="974"/>
      <c r="AX40" s="974"/>
      <c r="AY40" s="974"/>
      <c r="AZ40" s="1038"/>
      <c r="BA40" s="1038"/>
      <c r="BB40" s="1038"/>
      <c r="BC40" s="1038"/>
      <c r="BD40" s="1038"/>
      <c r="BE40" s="975"/>
      <c r="BF40" s="975"/>
      <c r="BG40" s="975"/>
      <c r="BH40" s="975"/>
      <c r="BI40" s="976"/>
      <c r="BJ40" s="232"/>
      <c r="BK40" s="232"/>
      <c r="BL40" s="232"/>
      <c r="BM40" s="232"/>
      <c r="BN40" s="232"/>
      <c r="BO40" s="241"/>
      <c r="BP40" s="241"/>
      <c r="BQ40" s="238">
        <v>34</v>
      </c>
      <c r="BR40" s="239"/>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0"/>
    </row>
    <row r="41" spans="1:131" ht="26.25" customHeight="1" x14ac:dyDescent="0.15">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3"/>
      <c r="AL41" s="974"/>
      <c r="AM41" s="974"/>
      <c r="AN41" s="974"/>
      <c r="AO41" s="974"/>
      <c r="AP41" s="974"/>
      <c r="AQ41" s="974"/>
      <c r="AR41" s="974"/>
      <c r="AS41" s="974"/>
      <c r="AT41" s="974"/>
      <c r="AU41" s="974"/>
      <c r="AV41" s="974"/>
      <c r="AW41" s="974"/>
      <c r="AX41" s="974"/>
      <c r="AY41" s="974"/>
      <c r="AZ41" s="1038"/>
      <c r="BA41" s="1038"/>
      <c r="BB41" s="1038"/>
      <c r="BC41" s="1038"/>
      <c r="BD41" s="1038"/>
      <c r="BE41" s="975"/>
      <c r="BF41" s="975"/>
      <c r="BG41" s="975"/>
      <c r="BH41" s="975"/>
      <c r="BI41" s="976"/>
      <c r="BJ41" s="232"/>
      <c r="BK41" s="232"/>
      <c r="BL41" s="232"/>
      <c r="BM41" s="232"/>
      <c r="BN41" s="232"/>
      <c r="BO41" s="241"/>
      <c r="BP41" s="241"/>
      <c r="BQ41" s="238">
        <v>35</v>
      </c>
      <c r="BR41" s="239"/>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0"/>
    </row>
    <row r="42" spans="1:131" ht="26.25" customHeight="1" x14ac:dyDescent="0.15">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3"/>
      <c r="AL42" s="974"/>
      <c r="AM42" s="974"/>
      <c r="AN42" s="974"/>
      <c r="AO42" s="974"/>
      <c r="AP42" s="974"/>
      <c r="AQ42" s="974"/>
      <c r="AR42" s="974"/>
      <c r="AS42" s="974"/>
      <c r="AT42" s="974"/>
      <c r="AU42" s="974"/>
      <c r="AV42" s="974"/>
      <c r="AW42" s="974"/>
      <c r="AX42" s="974"/>
      <c r="AY42" s="974"/>
      <c r="AZ42" s="1038"/>
      <c r="BA42" s="1038"/>
      <c r="BB42" s="1038"/>
      <c r="BC42" s="1038"/>
      <c r="BD42" s="1038"/>
      <c r="BE42" s="975"/>
      <c r="BF42" s="975"/>
      <c r="BG42" s="975"/>
      <c r="BH42" s="975"/>
      <c r="BI42" s="976"/>
      <c r="BJ42" s="232"/>
      <c r="BK42" s="232"/>
      <c r="BL42" s="232"/>
      <c r="BM42" s="232"/>
      <c r="BN42" s="232"/>
      <c r="BO42" s="241"/>
      <c r="BP42" s="241"/>
      <c r="BQ42" s="238">
        <v>36</v>
      </c>
      <c r="BR42" s="239"/>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0"/>
    </row>
    <row r="43" spans="1:131" ht="26.25" customHeight="1" x14ac:dyDescent="0.15">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3"/>
      <c r="AL43" s="974"/>
      <c r="AM43" s="974"/>
      <c r="AN43" s="974"/>
      <c r="AO43" s="974"/>
      <c r="AP43" s="974"/>
      <c r="AQ43" s="974"/>
      <c r="AR43" s="974"/>
      <c r="AS43" s="974"/>
      <c r="AT43" s="974"/>
      <c r="AU43" s="974"/>
      <c r="AV43" s="974"/>
      <c r="AW43" s="974"/>
      <c r="AX43" s="974"/>
      <c r="AY43" s="974"/>
      <c r="AZ43" s="1038"/>
      <c r="BA43" s="1038"/>
      <c r="BB43" s="1038"/>
      <c r="BC43" s="1038"/>
      <c r="BD43" s="1038"/>
      <c r="BE43" s="975"/>
      <c r="BF43" s="975"/>
      <c r="BG43" s="975"/>
      <c r="BH43" s="975"/>
      <c r="BI43" s="976"/>
      <c r="BJ43" s="232"/>
      <c r="BK43" s="232"/>
      <c r="BL43" s="232"/>
      <c r="BM43" s="232"/>
      <c r="BN43" s="232"/>
      <c r="BO43" s="241"/>
      <c r="BP43" s="241"/>
      <c r="BQ43" s="238">
        <v>37</v>
      </c>
      <c r="BR43" s="239"/>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0"/>
    </row>
    <row r="44" spans="1:131" ht="26.25" customHeight="1" x14ac:dyDescent="0.15">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3"/>
      <c r="AL44" s="974"/>
      <c r="AM44" s="974"/>
      <c r="AN44" s="974"/>
      <c r="AO44" s="974"/>
      <c r="AP44" s="974"/>
      <c r="AQ44" s="974"/>
      <c r="AR44" s="974"/>
      <c r="AS44" s="974"/>
      <c r="AT44" s="974"/>
      <c r="AU44" s="974"/>
      <c r="AV44" s="974"/>
      <c r="AW44" s="974"/>
      <c r="AX44" s="974"/>
      <c r="AY44" s="974"/>
      <c r="AZ44" s="1038"/>
      <c r="BA44" s="1038"/>
      <c r="BB44" s="1038"/>
      <c r="BC44" s="1038"/>
      <c r="BD44" s="1038"/>
      <c r="BE44" s="975"/>
      <c r="BF44" s="975"/>
      <c r="BG44" s="975"/>
      <c r="BH44" s="975"/>
      <c r="BI44" s="976"/>
      <c r="BJ44" s="232"/>
      <c r="BK44" s="232"/>
      <c r="BL44" s="232"/>
      <c r="BM44" s="232"/>
      <c r="BN44" s="232"/>
      <c r="BO44" s="241"/>
      <c r="BP44" s="241"/>
      <c r="BQ44" s="238">
        <v>38</v>
      </c>
      <c r="BR44" s="239"/>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0"/>
    </row>
    <row r="45" spans="1:131" ht="26.25" customHeight="1" x14ac:dyDescent="0.15">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3"/>
      <c r="AL45" s="974"/>
      <c r="AM45" s="974"/>
      <c r="AN45" s="974"/>
      <c r="AO45" s="974"/>
      <c r="AP45" s="974"/>
      <c r="AQ45" s="974"/>
      <c r="AR45" s="974"/>
      <c r="AS45" s="974"/>
      <c r="AT45" s="974"/>
      <c r="AU45" s="974"/>
      <c r="AV45" s="974"/>
      <c r="AW45" s="974"/>
      <c r="AX45" s="974"/>
      <c r="AY45" s="974"/>
      <c r="AZ45" s="1038"/>
      <c r="BA45" s="1038"/>
      <c r="BB45" s="1038"/>
      <c r="BC45" s="1038"/>
      <c r="BD45" s="1038"/>
      <c r="BE45" s="975"/>
      <c r="BF45" s="975"/>
      <c r="BG45" s="975"/>
      <c r="BH45" s="975"/>
      <c r="BI45" s="976"/>
      <c r="BJ45" s="232"/>
      <c r="BK45" s="232"/>
      <c r="BL45" s="232"/>
      <c r="BM45" s="232"/>
      <c r="BN45" s="232"/>
      <c r="BO45" s="241"/>
      <c r="BP45" s="241"/>
      <c r="BQ45" s="238">
        <v>39</v>
      </c>
      <c r="BR45" s="239"/>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0"/>
    </row>
    <row r="46" spans="1:131" ht="26.25" customHeight="1" x14ac:dyDescent="0.15">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3"/>
      <c r="AL46" s="974"/>
      <c r="AM46" s="974"/>
      <c r="AN46" s="974"/>
      <c r="AO46" s="974"/>
      <c r="AP46" s="974"/>
      <c r="AQ46" s="974"/>
      <c r="AR46" s="974"/>
      <c r="AS46" s="974"/>
      <c r="AT46" s="974"/>
      <c r="AU46" s="974"/>
      <c r="AV46" s="974"/>
      <c r="AW46" s="974"/>
      <c r="AX46" s="974"/>
      <c r="AY46" s="974"/>
      <c r="AZ46" s="1038"/>
      <c r="BA46" s="1038"/>
      <c r="BB46" s="1038"/>
      <c r="BC46" s="1038"/>
      <c r="BD46" s="1038"/>
      <c r="BE46" s="975"/>
      <c r="BF46" s="975"/>
      <c r="BG46" s="975"/>
      <c r="BH46" s="975"/>
      <c r="BI46" s="976"/>
      <c r="BJ46" s="232"/>
      <c r="BK46" s="232"/>
      <c r="BL46" s="232"/>
      <c r="BM46" s="232"/>
      <c r="BN46" s="232"/>
      <c r="BO46" s="241"/>
      <c r="BP46" s="241"/>
      <c r="BQ46" s="238">
        <v>40</v>
      </c>
      <c r="BR46" s="239"/>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0"/>
    </row>
    <row r="47" spans="1:131" ht="26.25" customHeight="1" x14ac:dyDescent="0.15">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3"/>
      <c r="AL47" s="974"/>
      <c r="AM47" s="974"/>
      <c r="AN47" s="974"/>
      <c r="AO47" s="974"/>
      <c r="AP47" s="974"/>
      <c r="AQ47" s="974"/>
      <c r="AR47" s="974"/>
      <c r="AS47" s="974"/>
      <c r="AT47" s="974"/>
      <c r="AU47" s="974"/>
      <c r="AV47" s="974"/>
      <c r="AW47" s="974"/>
      <c r="AX47" s="974"/>
      <c r="AY47" s="974"/>
      <c r="AZ47" s="1038"/>
      <c r="BA47" s="1038"/>
      <c r="BB47" s="1038"/>
      <c r="BC47" s="1038"/>
      <c r="BD47" s="1038"/>
      <c r="BE47" s="975"/>
      <c r="BF47" s="975"/>
      <c r="BG47" s="975"/>
      <c r="BH47" s="975"/>
      <c r="BI47" s="976"/>
      <c r="BJ47" s="232"/>
      <c r="BK47" s="232"/>
      <c r="BL47" s="232"/>
      <c r="BM47" s="232"/>
      <c r="BN47" s="232"/>
      <c r="BO47" s="241"/>
      <c r="BP47" s="241"/>
      <c r="BQ47" s="238">
        <v>41</v>
      </c>
      <c r="BR47" s="239"/>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0"/>
    </row>
    <row r="48" spans="1:131" ht="26.25" customHeight="1" x14ac:dyDescent="0.15">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3"/>
      <c r="AL48" s="974"/>
      <c r="AM48" s="974"/>
      <c r="AN48" s="974"/>
      <c r="AO48" s="974"/>
      <c r="AP48" s="974"/>
      <c r="AQ48" s="974"/>
      <c r="AR48" s="974"/>
      <c r="AS48" s="974"/>
      <c r="AT48" s="974"/>
      <c r="AU48" s="974"/>
      <c r="AV48" s="974"/>
      <c r="AW48" s="974"/>
      <c r="AX48" s="974"/>
      <c r="AY48" s="974"/>
      <c r="AZ48" s="1038"/>
      <c r="BA48" s="1038"/>
      <c r="BB48" s="1038"/>
      <c r="BC48" s="1038"/>
      <c r="BD48" s="1038"/>
      <c r="BE48" s="975"/>
      <c r="BF48" s="975"/>
      <c r="BG48" s="975"/>
      <c r="BH48" s="975"/>
      <c r="BI48" s="976"/>
      <c r="BJ48" s="232"/>
      <c r="BK48" s="232"/>
      <c r="BL48" s="232"/>
      <c r="BM48" s="232"/>
      <c r="BN48" s="232"/>
      <c r="BO48" s="241"/>
      <c r="BP48" s="241"/>
      <c r="BQ48" s="238">
        <v>42</v>
      </c>
      <c r="BR48" s="239"/>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0"/>
    </row>
    <row r="49" spans="1:131" ht="26.25" customHeight="1" x14ac:dyDescent="0.15">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3"/>
      <c r="AL49" s="974"/>
      <c r="AM49" s="974"/>
      <c r="AN49" s="974"/>
      <c r="AO49" s="974"/>
      <c r="AP49" s="974"/>
      <c r="AQ49" s="974"/>
      <c r="AR49" s="974"/>
      <c r="AS49" s="974"/>
      <c r="AT49" s="974"/>
      <c r="AU49" s="974"/>
      <c r="AV49" s="974"/>
      <c r="AW49" s="974"/>
      <c r="AX49" s="974"/>
      <c r="AY49" s="974"/>
      <c r="AZ49" s="1038"/>
      <c r="BA49" s="1038"/>
      <c r="BB49" s="1038"/>
      <c r="BC49" s="1038"/>
      <c r="BD49" s="1038"/>
      <c r="BE49" s="975"/>
      <c r="BF49" s="975"/>
      <c r="BG49" s="975"/>
      <c r="BH49" s="975"/>
      <c r="BI49" s="976"/>
      <c r="BJ49" s="232"/>
      <c r="BK49" s="232"/>
      <c r="BL49" s="232"/>
      <c r="BM49" s="232"/>
      <c r="BN49" s="232"/>
      <c r="BO49" s="241"/>
      <c r="BP49" s="241"/>
      <c r="BQ49" s="238">
        <v>43</v>
      </c>
      <c r="BR49" s="239"/>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0"/>
    </row>
    <row r="50" spans="1:131" ht="26.25" customHeight="1" x14ac:dyDescent="0.15">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5"/>
      <c r="BF50" s="975"/>
      <c r="BG50" s="975"/>
      <c r="BH50" s="975"/>
      <c r="BI50" s="976"/>
      <c r="BJ50" s="232"/>
      <c r="BK50" s="232"/>
      <c r="BL50" s="232"/>
      <c r="BM50" s="232"/>
      <c r="BN50" s="232"/>
      <c r="BO50" s="241"/>
      <c r="BP50" s="241"/>
      <c r="BQ50" s="238">
        <v>44</v>
      </c>
      <c r="BR50" s="239"/>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0"/>
    </row>
    <row r="51" spans="1:131" ht="26.25" customHeight="1" x14ac:dyDescent="0.15">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5"/>
      <c r="BF51" s="975"/>
      <c r="BG51" s="975"/>
      <c r="BH51" s="975"/>
      <c r="BI51" s="976"/>
      <c r="BJ51" s="232"/>
      <c r="BK51" s="232"/>
      <c r="BL51" s="232"/>
      <c r="BM51" s="232"/>
      <c r="BN51" s="232"/>
      <c r="BO51" s="241"/>
      <c r="BP51" s="241"/>
      <c r="BQ51" s="238">
        <v>45</v>
      </c>
      <c r="BR51" s="239"/>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0"/>
    </row>
    <row r="52" spans="1:131" ht="26.25" customHeight="1" x14ac:dyDescent="0.15">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5"/>
      <c r="BF52" s="975"/>
      <c r="BG52" s="975"/>
      <c r="BH52" s="975"/>
      <c r="BI52" s="976"/>
      <c r="BJ52" s="232"/>
      <c r="BK52" s="232"/>
      <c r="BL52" s="232"/>
      <c r="BM52" s="232"/>
      <c r="BN52" s="232"/>
      <c r="BO52" s="241"/>
      <c r="BP52" s="241"/>
      <c r="BQ52" s="238">
        <v>46</v>
      </c>
      <c r="BR52" s="239"/>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0"/>
    </row>
    <row r="53" spans="1:131" ht="26.25" customHeight="1" x14ac:dyDescent="0.15">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5"/>
      <c r="BF53" s="975"/>
      <c r="BG53" s="975"/>
      <c r="BH53" s="975"/>
      <c r="BI53" s="976"/>
      <c r="BJ53" s="232"/>
      <c r="BK53" s="232"/>
      <c r="BL53" s="232"/>
      <c r="BM53" s="232"/>
      <c r="BN53" s="232"/>
      <c r="BO53" s="241"/>
      <c r="BP53" s="241"/>
      <c r="BQ53" s="238">
        <v>47</v>
      </c>
      <c r="BR53" s="239"/>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0"/>
    </row>
    <row r="54" spans="1:131" ht="26.25" customHeight="1" x14ac:dyDescent="0.15">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5"/>
      <c r="BF54" s="975"/>
      <c r="BG54" s="975"/>
      <c r="BH54" s="975"/>
      <c r="BI54" s="976"/>
      <c r="BJ54" s="232"/>
      <c r="BK54" s="232"/>
      <c r="BL54" s="232"/>
      <c r="BM54" s="232"/>
      <c r="BN54" s="232"/>
      <c r="BO54" s="241"/>
      <c r="BP54" s="241"/>
      <c r="BQ54" s="238">
        <v>48</v>
      </c>
      <c r="BR54" s="239"/>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0"/>
    </row>
    <row r="55" spans="1:131" ht="26.25" customHeight="1" x14ac:dyDescent="0.15">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5"/>
      <c r="BF55" s="975"/>
      <c r="BG55" s="975"/>
      <c r="BH55" s="975"/>
      <c r="BI55" s="976"/>
      <c r="BJ55" s="232"/>
      <c r="BK55" s="232"/>
      <c r="BL55" s="232"/>
      <c r="BM55" s="232"/>
      <c r="BN55" s="232"/>
      <c r="BO55" s="241"/>
      <c r="BP55" s="241"/>
      <c r="BQ55" s="238">
        <v>49</v>
      </c>
      <c r="BR55" s="239"/>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0"/>
    </row>
    <row r="56" spans="1:131" ht="26.25" customHeight="1" x14ac:dyDescent="0.15">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5"/>
      <c r="BF56" s="975"/>
      <c r="BG56" s="975"/>
      <c r="BH56" s="975"/>
      <c r="BI56" s="976"/>
      <c r="BJ56" s="232"/>
      <c r="BK56" s="232"/>
      <c r="BL56" s="232"/>
      <c r="BM56" s="232"/>
      <c r="BN56" s="232"/>
      <c r="BO56" s="241"/>
      <c r="BP56" s="241"/>
      <c r="BQ56" s="238">
        <v>50</v>
      </c>
      <c r="BR56" s="239"/>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0"/>
    </row>
    <row r="57" spans="1:131" ht="26.25" customHeight="1" x14ac:dyDescent="0.15">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5"/>
      <c r="BF57" s="975"/>
      <c r="BG57" s="975"/>
      <c r="BH57" s="975"/>
      <c r="BI57" s="976"/>
      <c r="BJ57" s="232"/>
      <c r="BK57" s="232"/>
      <c r="BL57" s="232"/>
      <c r="BM57" s="232"/>
      <c r="BN57" s="232"/>
      <c r="BO57" s="241"/>
      <c r="BP57" s="241"/>
      <c r="BQ57" s="238">
        <v>51</v>
      </c>
      <c r="BR57" s="239"/>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0"/>
    </row>
    <row r="58" spans="1:131" ht="26.25" customHeight="1" x14ac:dyDescent="0.15">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5"/>
      <c r="BF58" s="975"/>
      <c r="BG58" s="975"/>
      <c r="BH58" s="975"/>
      <c r="BI58" s="976"/>
      <c r="BJ58" s="232"/>
      <c r="BK58" s="232"/>
      <c r="BL58" s="232"/>
      <c r="BM58" s="232"/>
      <c r="BN58" s="232"/>
      <c r="BO58" s="241"/>
      <c r="BP58" s="241"/>
      <c r="BQ58" s="238">
        <v>52</v>
      </c>
      <c r="BR58" s="239"/>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0"/>
    </row>
    <row r="59" spans="1:131" ht="26.25" customHeight="1" x14ac:dyDescent="0.15">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5"/>
      <c r="BF59" s="975"/>
      <c r="BG59" s="975"/>
      <c r="BH59" s="975"/>
      <c r="BI59" s="976"/>
      <c r="BJ59" s="232"/>
      <c r="BK59" s="232"/>
      <c r="BL59" s="232"/>
      <c r="BM59" s="232"/>
      <c r="BN59" s="232"/>
      <c r="BO59" s="241"/>
      <c r="BP59" s="241"/>
      <c r="BQ59" s="238">
        <v>53</v>
      </c>
      <c r="BR59" s="239"/>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0"/>
    </row>
    <row r="60" spans="1:131" ht="26.25" customHeight="1" x14ac:dyDescent="0.15">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5"/>
      <c r="BF60" s="975"/>
      <c r="BG60" s="975"/>
      <c r="BH60" s="975"/>
      <c r="BI60" s="976"/>
      <c r="BJ60" s="232"/>
      <c r="BK60" s="232"/>
      <c r="BL60" s="232"/>
      <c r="BM60" s="232"/>
      <c r="BN60" s="232"/>
      <c r="BO60" s="241"/>
      <c r="BP60" s="241"/>
      <c r="BQ60" s="238">
        <v>54</v>
      </c>
      <c r="BR60" s="239"/>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0"/>
    </row>
    <row r="61" spans="1:131" ht="26.25" customHeight="1" thickBot="1" x14ac:dyDescent="0.2">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5"/>
      <c r="BF61" s="975"/>
      <c r="BG61" s="975"/>
      <c r="BH61" s="975"/>
      <c r="BI61" s="976"/>
      <c r="BJ61" s="232"/>
      <c r="BK61" s="232"/>
      <c r="BL61" s="232"/>
      <c r="BM61" s="232"/>
      <c r="BN61" s="232"/>
      <c r="BO61" s="241"/>
      <c r="BP61" s="241"/>
      <c r="BQ61" s="238">
        <v>55</v>
      </c>
      <c r="BR61" s="239"/>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0"/>
    </row>
    <row r="62" spans="1:131" ht="26.25" customHeight="1" x14ac:dyDescent="0.15">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5"/>
      <c r="BF62" s="975"/>
      <c r="BG62" s="975"/>
      <c r="BH62" s="975"/>
      <c r="BI62" s="976"/>
      <c r="BJ62" s="1024" t="s">
        <v>412</v>
      </c>
      <c r="BK62" s="1025"/>
      <c r="BL62" s="1025"/>
      <c r="BM62" s="1025"/>
      <c r="BN62" s="1026"/>
      <c r="BO62" s="241"/>
      <c r="BP62" s="241"/>
      <c r="BQ62" s="238">
        <v>56</v>
      </c>
      <c r="BR62" s="239"/>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0"/>
    </row>
    <row r="63" spans="1:131" ht="26.25" customHeight="1" thickBot="1" x14ac:dyDescent="0.2">
      <c r="A63" s="240" t="s">
        <v>396</v>
      </c>
      <c r="B63" s="937" t="s">
        <v>413</v>
      </c>
      <c r="C63" s="938"/>
      <c r="D63" s="938"/>
      <c r="E63" s="938"/>
      <c r="F63" s="938"/>
      <c r="G63" s="938"/>
      <c r="H63" s="938"/>
      <c r="I63" s="938"/>
      <c r="J63" s="938"/>
      <c r="K63" s="938"/>
      <c r="L63" s="938"/>
      <c r="M63" s="938"/>
      <c r="N63" s="938"/>
      <c r="O63" s="938"/>
      <c r="P63" s="948"/>
      <c r="Q63" s="961"/>
      <c r="R63" s="962"/>
      <c r="S63" s="962"/>
      <c r="T63" s="962"/>
      <c r="U63" s="962"/>
      <c r="V63" s="962"/>
      <c r="W63" s="962"/>
      <c r="X63" s="962"/>
      <c r="Y63" s="962"/>
      <c r="Z63" s="962"/>
      <c r="AA63" s="962"/>
      <c r="AB63" s="962"/>
      <c r="AC63" s="962"/>
      <c r="AD63" s="962"/>
      <c r="AE63" s="965"/>
      <c r="AF63" s="1019">
        <v>4946</v>
      </c>
      <c r="AG63" s="1015"/>
      <c r="AH63" s="1015"/>
      <c r="AI63" s="1015"/>
      <c r="AJ63" s="1020"/>
      <c r="AK63" s="966"/>
      <c r="AL63" s="962"/>
      <c r="AM63" s="962"/>
      <c r="AN63" s="962"/>
      <c r="AO63" s="962"/>
      <c r="AP63" s="1015"/>
      <c r="AQ63" s="1015"/>
      <c r="AR63" s="1015"/>
      <c r="AS63" s="1015"/>
      <c r="AT63" s="1015"/>
      <c r="AU63" s="1015"/>
      <c r="AV63" s="1015"/>
      <c r="AW63" s="1015"/>
      <c r="AX63" s="1015"/>
      <c r="AY63" s="1015"/>
      <c r="AZ63" s="1016"/>
      <c r="BA63" s="1016"/>
      <c r="BB63" s="1016"/>
      <c r="BC63" s="1016"/>
      <c r="BD63" s="1016"/>
      <c r="BE63" s="959"/>
      <c r="BF63" s="959"/>
      <c r="BG63" s="959"/>
      <c r="BH63" s="959"/>
      <c r="BI63" s="960"/>
      <c r="BJ63" s="1017" t="s">
        <v>414</v>
      </c>
      <c r="BK63" s="953"/>
      <c r="BL63" s="953"/>
      <c r="BM63" s="953"/>
      <c r="BN63" s="1018"/>
      <c r="BO63" s="241"/>
      <c r="BP63" s="241"/>
      <c r="BQ63" s="238">
        <v>57</v>
      </c>
      <c r="BR63" s="239"/>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0"/>
    </row>
    <row r="66" spans="1:131" ht="26.25" customHeight="1" x14ac:dyDescent="0.15">
      <c r="A66" s="993" t="s">
        <v>416</v>
      </c>
      <c r="B66" s="994"/>
      <c r="C66" s="994"/>
      <c r="D66" s="994"/>
      <c r="E66" s="994"/>
      <c r="F66" s="994"/>
      <c r="G66" s="994"/>
      <c r="H66" s="994"/>
      <c r="I66" s="994"/>
      <c r="J66" s="994"/>
      <c r="K66" s="994"/>
      <c r="L66" s="994"/>
      <c r="M66" s="994"/>
      <c r="N66" s="994"/>
      <c r="O66" s="994"/>
      <c r="P66" s="995"/>
      <c r="Q66" s="999" t="s">
        <v>417</v>
      </c>
      <c r="R66" s="1000"/>
      <c r="S66" s="1000"/>
      <c r="T66" s="1000"/>
      <c r="U66" s="1001"/>
      <c r="V66" s="999" t="s">
        <v>418</v>
      </c>
      <c r="W66" s="1000"/>
      <c r="X66" s="1000"/>
      <c r="Y66" s="1000"/>
      <c r="Z66" s="1001"/>
      <c r="AA66" s="999" t="s">
        <v>419</v>
      </c>
      <c r="AB66" s="1000"/>
      <c r="AC66" s="1000"/>
      <c r="AD66" s="1000"/>
      <c r="AE66" s="1001"/>
      <c r="AF66" s="1005" t="s">
        <v>420</v>
      </c>
      <c r="AG66" s="1006"/>
      <c r="AH66" s="1006"/>
      <c r="AI66" s="1006"/>
      <c r="AJ66" s="1007"/>
      <c r="AK66" s="999" t="s">
        <v>421</v>
      </c>
      <c r="AL66" s="994"/>
      <c r="AM66" s="994"/>
      <c r="AN66" s="994"/>
      <c r="AO66" s="995"/>
      <c r="AP66" s="999" t="s">
        <v>422</v>
      </c>
      <c r="AQ66" s="1000"/>
      <c r="AR66" s="1000"/>
      <c r="AS66" s="1000"/>
      <c r="AT66" s="1001"/>
      <c r="AU66" s="999" t="s">
        <v>423</v>
      </c>
      <c r="AV66" s="1000"/>
      <c r="AW66" s="1000"/>
      <c r="AX66" s="1000"/>
      <c r="AY66" s="1001"/>
      <c r="AZ66" s="999" t="s">
        <v>383</v>
      </c>
      <c r="BA66" s="1000"/>
      <c r="BB66" s="1000"/>
      <c r="BC66" s="1000"/>
      <c r="BD66" s="1013"/>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1117" t="s">
        <v>589</v>
      </c>
      <c r="C68" s="1111"/>
      <c r="D68" s="1111"/>
      <c r="E68" s="1111"/>
      <c r="F68" s="1111"/>
      <c r="G68" s="1111"/>
      <c r="H68" s="1111"/>
      <c r="I68" s="1111"/>
      <c r="J68" s="1111"/>
      <c r="K68" s="1111"/>
      <c r="L68" s="1111"/>
      <c r="M68" s="1111"/>
      <c r="N68" s="1111"/>
      <c r="O68" s="1111"/>
      <c r="P68" s="1118"/>
      <c r="Q68" s="1113">
        <v>7627</v>
      </c>
      <c r="R68" s="1108">
        <v>7961</v>
      </c>
      <c r="S68" s="1108">
        <v>7961</v>
      </c>
      <c r="T68" s="1108">
        <v>7961</v>
      </c>
      <c r="U68" s="1109">
        <v>7961</v>
      </c>
      <c r="V68" s="1107">
        <v>7180</v>
      </c>
      <c r="W68" s="1108">
        <v>7475</v>
      </c>
      <c r="X68" s="1108">
        <v>7475</v>
      </c>
      <c r="Y68" s="1108">
        <v>7475</v>
      </c>
      <c r="Z68" s="1109">
        <v>7475</v>
      </c>
      <c r="AA68" s="1107">
        <v>448</v>
      </c>
      <c r="AB68" s="1108">
        <v>486</v>
      </c>
      <c r="AC68" s="1108">
        <v>486</v>
      </c>
      <c r="AD68" s="1108">
        <v>486</v>
      </c>
      <c r="AE68" s="1109">
        <v>486</v>
      </c>
      <c r="AF68" s="1107">
        <v>448</v>
      </c>
      <c r="AG68" s="1108">
        <v>486</v>
      </c>
      <c r="AH68" s="1108">
        <v>486</v>
      </c>
      <c r="AI68" s="1108">
        <v>486</v>
      </c>
      <c r="AJ68" s="1109">
        <v>486</v>
      </c>
      <c r="AK68" s="1107">
        <v>150</v>
      </c>
      <c r="AL68" s="1108"/>
      <c r="AM68" s="1108"/>
      <c r="AN68" s="1108"/>
      <c r="AO68" s="1109"/>
      <c r="AP68" s="1107">
        <v>3385</v>
      </c>
      <c r="AQ68" s="1108">
        <v>4476</v>
      </c>
      <c r="AR68" s="1108">
        <v>4476</v>
      </c>
      <c r="AS68" s="1108">
        <v>4476</v>
      </c>
      <c r="AT68" s="1109">
        <v>4476</v>
      </c>
      <c r="AU68" s="1107">
        <v>146</v>
      </c>
      <c r="AV68" s="1108">
        <v>192</v>
      </c>
      <c r="AW68" s="1108">
        <v>192</v>
      </c>
      <c r="AX68" s="1108">
        <v>192</v>
      </c>
      <c r="AY68" s="1109">
        <v>192</v>
      </c>
      <c r="AZ68" s="1110"/>
      <c r="BA68" s="1111"/>
      <c r="BB68" s="1111"/>
      <c r="BC68" s="1111"/>
      <c r="BD68" s="1112"/>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7" t="s">
        <v>583</v>
      </c>
      <c r="C69" s="978"/>
      <c r="D69" s="978"/>
      <c r="E69" s="978"/>
      <c r="F69" s="978"/>
      <c r="G69" s="978"/>
      <c r="H69" s="978"/>
      <c r="I69" s="978"/>
      <c r="J69" s="978"/>
      <c r="K69" s="978"/>
      <c r="L69" s="978"/>
      <c r="M69" s="978"/>
      <c r="N69" s="978"/>
      <c r="O69" s="978"/>
      <c r="P69" s="979"/>
      <c r="Q69" s="981">
        <v>209690</v>
      </c>
      <c r="R69" s="982">
        <v>144168</v>
      </c>
      <c r="S69" s="982">
        <v>144168</v>
      </c>
      <c r="T69" s="982">
        <v>144168</v>
      </c>
      <c r="U69" s="983">
        <v>144168</v>
      </c>
      <c r="V69" s="984">
        <v>191668</v>
      </c>
      <c r="W69" s="982">
        <v>138019</v>
      </c>
      <c r="X69" s="982">
        <v>138019</v>
      </c>
      <c r="Y69" s="982">
        <v>138019</v>
      </c>
      <c r="Z69" s="983">
        <v>138019</v>
      </c>
      <c r="AA69" s="984">
        <v>18022</v>
      </c>
      <c r="AB69" s="982">
        <v>6149</v>
      </c>
      <c r="AC69" s="982">
        <v>6149</v>
      </c>
      <c r="AD69" s="982">
        <v>6149</v>
      </c>
      <c r="AE69" s="983">
        <v>6149</v>
      </c>
      <c r="AF69" s="984">
        <v>39212</v>
      </c>
      <c r="AG69" s="982">
        <v>32354</v>
      </c>
      <c r="AH69" s="982">
        <v>32354</v>
      </c>
      <c r="AI69" s="982">
        <v>32354</v>
      </c>
      <c r="AJ69" s="983">
        <v>32354</v>
      </c>
      <c r="AK69" s="984" t="s">
        <v>590</v>
      </c>
      <c r="AL69" s="982"/>
      <c r="AM69" s="982"/>
      <c r="AN69" s="982"/>
      <c r="AO69" s="983"/>
      <c r="AP69" s="984" t="s">
        <v>590</v>
      </c>
      <c r="AQ69" s="982"/>
      <c r="AR69" s="982"/>
      <c r="AS69" s="982"/>
      <c r="AT69" s="983"/>
      <c r="AU69" s="984" t="s">
        <v>590</v>
      </c>
      <c r="AV69" s="982"/>
      <c r="AW69" s="982"/>
      <c r="AX69" s="982"/>
      <c r="AY69" s="983"/>
      <c r="AZ69" s="985" t="s">
        <v>584</v>
      </c>
      <c r="BA69" s="978"/>
      <c r="BB69" s="978"/>
      <c r="BC69" s="978"/>
      <c r="BD69" s="986"/>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7" t="s">
        <v>585</v>
      </c>
      <c r="C70" s="978"/>
      <c r="D70" s="978"/>
      <c r="E70" s="978"/>
      <c r="F70" s="978"/>
      <c r="G70" s="978"/>
      <c r="H70" s="978"/>
      <c r="I70" s="978"/>
      <c r="J70" s="978"/>
      <c r="K70" s="978"/>
      <c r="L70" s="978"/>
      <c r="M70" s="978"/>
      <c r="N70" s="978"/>
      <c r="O70" s="978"/>
      <c r="P70" s="979"/>
      <c r="Q70" s="981">
        <v>776</v>
      </c>
      <c r="R70" s="982">
        <v>893</v>
      </c>
      <c r="S70" s="982">
        <v>893</v>
      </c>
      <c r="T70" s="982">
        <v>893</v>
      </c>
      <c r="U70" s="983">
        <v>893</v>
      </c>
      <c r="V70" s="984">
        <v>664</v>
      </c>
      <c r="W70" s="982">
        <v>820</v>
      </c>
      <c r="X70" s="982">
        <v>820</v>
      </c>
      <c r="Y70" s="982">
        <v>820</v>
      </c>
      <c r="Z70" s="983">
        <v>820</v>
      </c>
      <c r="AA70" s="984">
        <v>112</v>
      </c>
      <c r="AB70" s="982">
        <v>73</v>
      </c>
      <c r="AC70" s="982">
        <v>73</v>
      </c>
      <c r="AD70" s="982">
        <v>73</v>
      </c>
      <c r="AE70" s="983">
        <v>73</v>
      </c>
      <c r="AF70" s="984">
        <v>112</v>
      </c>
      <c r="AG70" s="982">
        <v>73</v>
      </c>
      <c r="AH70" s="982">
        <v>73</v>
      </c>
      <c r="AI70" s="982">
        <v>73</v>
      </c>
      <c r="AJ70" s="983">
        <v>73</v>
      </c>
      <c r="AK70" s="984" t="s">
        <v>590</v>
      </c>
      <c r="AL70" s="982"/>
      <c r="AM70" s="982"/>
      <c r="AN70" s="982"/>
      <c r="AO70" s="983"/>
      <c r="AP70" s="984" t="s">
        <v>590</v>
      </c>
      <c r="AQ70" s="982"/>
      <c r="AR70" s="982"/>
      <c r="AS70" s="982"/>
      <c r="AT70" s="983"/>
      <c r="AU70" s="984" t="s">
        <v>590</v>
      </c>
      <c r="AV70" s="982"/>
      <c r="AW70" s="982"/>
      <c r="AX70" s="982"/>
      <c r="AY70" s="983"/>
      <c r="AZ70" s="985"/>
      <c r="BA70" s="978"/>
      <c r="BB70" s="978"/>
      <c r="BC70" s="978"/>
      <c r="BD70" s="986"/>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7" t="s">
        <v>586</v>
      </c>
      <c r="C71" s="978"/>
      <c r="D71" s="978"/>
      <c r="E71" s="978"/>
      <c r="F71" s="978"/>
      <c r="G71" s="978"/>
      <c r="H71" s="978"/>
      <c r="I71" s="978"/>
      <c r="J71" s="978"/>
      <c r="K71" s="978"/>
      <c r="L71" s="978"/>
      <c r="M71" s="978"/>
      <c r="N71" s="978"/>
      <c r="O71" s="978"/>
      <c r="P71" s="979"/>
      <c r="Q71" s="981">
        <v>108542</v>
      </c>
      <c r="R71" s="982">
        <v>76940</v>
      </c>
      <c r="S71" s="982">
        <v>76940</v>
      </c>
      <c r="T71" s="982">
        <v>76940</v>
      </c>
      <c r="U71" s="983">
        <v>76940</v>
      </c>
      <c r="V71" s="984">
        <v>104627</v>
      </c>
      <c r="W71" s="982">
        <v>73165</v>
      </c>
      <c r="X71" s="982">
        <v>73165</v>
      </c>
      <c r="Y71" s="982">
        <v>73165</v>
      </c>
      <c r="Z71" s="983">
        <v>73165</v>
      </c>
      <c r="AA71" s="984">
        <v>3915</v>
      </c>
      <c r="AB71" s="982">
        <v>3775</v>
      </c>
      <c r="AC71" s="982">
        <v>3775</v>
      </c>
      <c r="AD71" s="982">
        <v>3775</v>
      </c>
      <c r="AE71" s="983">
        <v>3775</v>
      </c>
      <c r="AF71" s="984">
        <v>3732</v>
      </c>
      <c r="AG71" s="982">
        <v>3775</v>
      </c>
      <c r="AH71" s="982">
        <v>3775</v>
      </c>
      <c r="AI71" s="982">
        <v>3775</v>
      </c>
      <c r="AJ71" s="983">
        <v>3775</v>
      </c>
      <c r="AK71" s="984">
        <v>9372</v>
      </c>
      <c r="AL71" s="982">
        <v>7300</v>
      </c>
      <c r="AM71" s="982">
        <v>7300</v>
      </c>
      <c r="AN71" s="982">
        <v>7300</v>
      </c>
      <c r="AO71" s="983">
        <v>7300</v>
      </c>
      <c r="AP71" s="984">
        <v>77752</v>
      </c>
      <c r="AQ71" s="982">
        <v>42318</v>
      </c>
      <c r="AR71" s="982">
        <v>42318</v>
      </c>
      <c r="AS71" s="982">
        <v>42318</v>
      </c>
      <c r="AT71" s="983">
        <v>42318</v>
      </c>
      <c r="AU71" s="984">
        <v>4821</v>
      </c>
      <c r="AV71" s="982"/>
      <c r="AW71" s="982"/>
      <c r="AX71" s="982"/>
      <c r="AY71" s="983"/>
      <c r="AZ71" s="985"/>
      <c r="BA71" s="978"/>
      <c r="BB71" s="978"/>
      <c r="BC71" s="978"/>
      <c r="BD71" s="986"/>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7" t="s">
        <v>587</v>
      </c>
      <c r="C72" s="978"/>
      <c r="D72" s="978"/>
      <c r="E72" s="978"/>
      <c r="F72" s="978"/>
      <c r="G72" s="978"/>
      <c r="H72" s="978"/>
      <c r="I72" s="978"/>
      <c r="J72" s="978"/>
      <c r="K72" s="978"/>
      <c r="L72" s="978"/>
      <c r="M72" s="978"/>
      <c r="N72" s="978"/>
      <c r="O72" s="978"/>
      <c r="P72" s="979"/>
      <c r="Q72" s="981">
        <v>7352</v>
      </c>
      <c r="R72" s="982">
        <v>6933</v>
      </c>
      <c r="S72" s="982">
        <v>6933</v>
      </c>
      <c r="T72" s="982">
        <v>6933</v>
      </c>
      <c r="U72" s="983">
        <v>6933</v>
      </c>
      <c r="V72" s="984">
        <v>7276</v>
      </c>
      <c r="W72" s="982">
        <v>6850</v>
      </c>
      <c r="X72" s="982">
        <v>6850</v>
      </c>
      <c r="Y72" s="982">
        <v>6850</v>
      </c>
      <c r="Z72" s="983">
        <v>6850</v>
      </c>
      <c r="AA72" s="984">
        <v>76</v>
      </c>
      <c r="AB72" s="982">
        <v>82</v>
      </c>
      <c r="AC72" s="982">
        <v>82</v>
      </c>
      <c r="AD72" s="982">
        <v>82</v>
      </c>
      <c r="AE72" s="983">
        <v>82</v>
      </c>
      <c r="AF72" s="984">
        <v>76</v>
      </c>
      <c r="AG72" s="982">
        <v>82</v>
      </c>
      <c r="AH72" s="982">
        <v>82</v>
      </c>
      <c r="AI72" s="982">
        <v>82</v>
      </c>
      <c r="AJ72" s="983">
        <v>82</v>
      </c>
      <c r="AK72" s="984">
        <v>3086</v>
      </c>
      <c r="AL72" s="982">
        <v>2485</v>
      </c>
      <c r="AM72" s="982">
        <v>2485</v>
      </c>
      <c r="AN72" s="982">
        <v>2485</v>
      </c>
      <c r="AO72" s="983">
        <v>2485</v>
      </c>
      <c r="AP72" s="984" t="s">
        <v>590</v>
      </c>
      <c r="AQ72" s="982"/>
      <c r="AR72" s="982"/>
      <c r="AS72" s="982"/>
      <c r="AT72" s="983"/>
      <c r="AU72" s="984" t="s">
        <v>590</v>
      </c>
      <c r="AV72" s="982"/>
      <c r="AW72" s="982"/>
      <c r="AX72" s="982"/>
      <c r="AY72" s="983"/>
      <c r="AZ72" s="985"/>
      <c r="BA72" s="978"/>
      <c r="BB72" s="978"/>
      <c r="BC72" s="978"/>
      <c r="BD72" s="986"/>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7" t="s">
        <v>588</v>
      </c>
      <c r="C73" s="978"/>
      <c r="D73" s="978"/>
      <c r="E73" s="978"/>
      <c r="F73" s="978"/>
      <c r="G73" s="978"/>
      <c r="H73" s="978"/>
      <c r="I73" s="978"/>
      <c r="J73" s="978"/>
      <c r="K73" s="978"/>
      <c r="L73" s="978"/>
      <c r="M73" s="978"/>
      <c r="N73" s="978"/>
      <c r="O73" s="978"/>
      <c r="P73" s="979"/>
      <c r="Q73" s="981">
        <v>1524702</v>
      </c>
      <c r="R73" s="982">
        <v>1385861</v>
      </c>
      <c r="S73" s="982">
        <v>1385861</v>
      </c>
      <c r="T73" s="982">
        <v>1385861</v>
      </c>
      <c r="U73" s="983">
        <v>1385861</v>
      </c>
      <c r="V73" s="984">
        <v>1496148</v>
      </c>
      <c r="W73" s="982">
        <v>1346246</v>
      </c>
      <c r="X73" s="982">
        <v>1346246</v>
      </c>
      <c r="Y73" s="982">
        <v>1346246</v>
      </c>
      <c r="Z73" s="983">
        <v>1346246</v>
      </c>
      <c r="AA73" s="984">
        <v>28554</v>
      </c>
      <c r="AB73" s="982">
        <v>39615</v>
      </c>
      <c r="AC73" s="982">
        <v>39615</v>
      </c>
      <c r="AD73" s="982">
        <v>39615</v>
      </c>
      <c r="AE73" s="983">
        <v>39615</v>
      </c>
      <c r="AF73" s="984">
        <v>28554</v>
      </c>
      <c r="AG73" s="982">
        <v>39615</v>
      </c>
      <c r="AH73" s="982">
        <v>39615</v>
      </c>
      <c r="AI73" s="982">
        <v>39615</v>
      </c>
      <c r="AJ73" s="983">
        <v>39615</v>
      </c>
      <c r="AK73" s="984">
        <v>15234</v>
      </c>
      <c r="AL73" s="982">
        <v>13582</v>
      </c>
      <c r="AM73" s="982">
        <v>13582</v>
      </c>
      <c r="AN73" s="982">
        <v>13582</v>
      </c>
      <c r="AO73" s="983">
        <v>13582</v>
      </c>
      <c r="AP73" s="984" t="s">
        <v>590</v>
      </c>
      <c r="AQ73" s="982"/>
      <c r="AR73" s="982"/>
      <c r="AS73" s="982"/>
      <c r="AT73" s="983"/>
      <c r="AU73" s="984" t="s">
        <v>590</v>
      </c>
      <c r="AV73" s="982"/>
      <c r="AW73" s="982"/>
      <c r="AX73" s="982"/>
      <c r="AY73" s="983"/>
      <c r="AZ73" s="985"/>
      <c r="BA73" s="978"/>
      <c r="BB73" s="978"/>
      <c r="BC73" s="978"/>
      <c r="BD73" s="986"/>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7"/>
      <c r="C74" s="978"/>
      <c r="D74" s="978"/>
      <c r="E74" s="978"/>
      <c r="F74" s="978"/>
      <c r="G74" s="978"/>
      <c r="H74" s="978"/>
      <c r="I74" s="978"/>
      <c r="J74" s="978"/>
      <c r="K74" s="978"/>
      <c r="L74" s="978"/>
      <c r="M74" s="978"/>
      <c r="N74" s="978"/>
      <c r="O74" s="978"/>
      <c r="P74" s="979"/>
      <c r="Q74" s="980"/>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974"/>
      <c r="AP74" s="974"/>
      <c r="AQ74" s="974"/>
      <c r="AR74" s="974"/>
      <c r="AS74" s="974"/>
      <c r="AT74" s="974"/>
      <c r="AU74" s="974"/>
      <c r="AV74" s="974"/>
      <c r="AW74" s="974"/>
      <c r="AX74" s="974"/>
      <c r="AY74" s="974"/>
      <c r="AZ74" s="975"/>
      <c r="BA74" s="975"/>
      <c r="BB74" s="975"/>
      <c r="BC74" s="975"/>
      <c r="BD74" s="976"/>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7"/>
      <c r="C75" s="978"/>
      <c r="D75" s="978"/>
      <c r="E75" s="978"/>
      <c r="F75" s="978"/>
      <c r="G75" s="978"/>
      <c r="H75" s="978"/>
      <c r="I75" s="978"/>
      <c r="J75" s="978"/>
      <c r="K75" s="978"/>
      <c r="L75" s="978"/>
      <c r="M75" s="978"/>
      <c r="N75" s="978"/>
      <c r="O75" s="978"/>
      <c r="P75" s="979"/>
      <c r="Q75" s="981"/>
      <c r="R75" s="982"/>
      <c r="S75" s="982"/>
      <c r="T75" s="982"/>
      <c r="U75" s="983"/>
      <c r="V75" s="984"/>
      <c r="W75" s="982"/>
      <c r="X75" s="982"/>
      <c r="Y75" s="982"/>
      <c r="Z75" s="983"/>
      <c r="AA75" s="984"/>
      <c r="AB75" s="982"/>
      <c r="AC75" s="982"/>
      <c r="AD75" s="982"/>
      <c r="AE75" s="983"/>
      <c r="AF75" s="984"/>
      <c r="AG75" s="982"/>
      <c r="AH75" s="982"/>
      <c r="AI75" s="982"/>
      <c r="AJ75" s="983"/>
      <c r="AK75" s="984"/>
      <c r="AL75" s="982"/>
      <c r="AM75" s="982"/>
      <c r="AN75" s="982"/>
      <c r="AO75" s="983"/>
      <c r="AP75" s="984"/>
      <c r="AQ75" s="982"/>
      <c r="AR75" s="982"/>
      <c r="AS75" s="982"/>
      <c r="AT75" s="983"/>
      <c r="AU75" s="984"/>
      <c r="AV75" s="982"/>
      <c r="AW75" s="982"/>
      <c r="AX75" s="982"/>
      <c r="AY75" s="983"/>
      <c r="AZ75" s="975"/>
      <c r="BA75" s="975"/>
      <c r="BB75" s="975"/>
      <c r="BC75" s="975"/>
      <c r="BD75" s="976"/>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7"/>
      <c r="C76" s="978"/>
      <c r="D76" s="978"/>
      <c r="E76" s="978"/>
      <c r="F76" s="978"/>
      <c r="G76" s="978"/>
      <c r="H76" s="978"/>
      <c r="I76" s="978"/>
      <c r="J76" s="978"/>
      <c r="K76" s="978"/>
      <c r="L76" s="978"/>
      <c r="M76" s="978"/>
      <c r="N76" s="978"/>
      <c r="O76" s="978"/>
      <c r="P76" s="979"/>
      <c r="Q76" s="981"/>
      <c r="R76" s="982"/>
      <c r="S76" s="982"/>
      <c r="T76" s="982"/>
      <c r="U76" s="983"/>
      <c r="V76" s="984"/>
      <c r="W76" s="982"/>
      <c r="X76" s="982"/>
      <c r="Y76" s="982"/>
      <c r="Z76" s="983"/>
      <c r="AA76" s="984"/>
      <c r="AB76" s="982"/>
      <c r="AC76" s="982"/>
      <c r="AD76" s="982"/>
      <c r="AE76" s="983"/>
      <c r="AF76" s="984"/>
      <c r="AG76" s="982"/>
      <c r="AH76" s="982"/>
      <c r="AI76" s="982"/>
      <c r="AJ76" s="983"/>
      <c r="AK76" s="984"/>
      <c r="AL76" s="982"/>
      <c r="AM76" s="982"/>
      <c r="AN76" s="982"/>
      <c r="AO76" s="983"/>
      <c r="AP76" s="984"/>
      <c r="AQ76" s="982"/>
      <c r="AR76" s="982"/>
      <c r="AS76" s="982"/>
      <c r="AT76" s="983"/>
      <c r="AU76" s="984"/>
      <c r="AV76" s="982"/>
      <c r="AW76" s="982"/>
      <c r="AX76" s="982"/>
      <c r="AY76" s="983"/>
      <c r="AZ76" s="975"/>
      <c r="BA76" s="975"/>
      <c r="BB76" s="975"/>
      <c r="BC76" s="975"/>
      <c r="BD76" s="976"/>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7"/>
      <c r="C77" s="978"/>
      <c r="D77" s="978"/>
      <c r="E77" s="978"/>
      <c r="F77" s="978"/>
      <c r="G77" s="978"/>
      <c r="H77" s="978"/>
      <c r="I77" s="978"/>
      <c r="J77" s="978"/>
      <c r="K77" s="978"/>
      <c r="L77" s="978"/>
      <c r="M77" s="978"/>
      <c r="N77" s="978"/>
      <c r="O77" s="978"/>
      <c r="P77" s="979"/>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84"/>
      <c r="AQ77" s="982"/>
      <c r="AR77" s="982"/>
      <c r="AS77" s="982"/>
      <c r="AT77" s="983"/>
      <c r="AU77" s="984"/>
      <c r="AV77" s="982"/>
      <c r="AW77" s="982"/>
      <c r="AX77" s="982"/>
      <c r="AY77" s="983"/>
      <c r="AZ77" s="975"/>
      <c r="BA77" s="975"/>
      <c r="BB77" s="975"/>
      <c r="BC77" s="975"/>
      <c r="BD77" s="976"/>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7"/>
      <c r="C78" s="978"/>
      <c r="D78" s="978"/>
      <c r="E78" s="978"/>
      <c r="F78" s="978"/>
      <c r="G78" s="978"/>
      <c r="H78" s="978"/>
      <c r="I78" s="978"/>
      <c r="J78" s="978"/>
      <c r="K78" s="978"/>
      <c r="L78" s="978"/>
      <c r="M78" s="978"/>
      <c r="N78" s="978"/>
      <c r="O78" s="978"/>
      <c r="P78" s="979"/>
      <c r="Q78" s="980"/>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5"/>
      <c r="BA78" s="975"/>
      <c r="BB78" s="975"/>
      <c r="BC78" s="975"/>
      <c r="BD78" s="976"/>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7"/>
      <c r="C79" s="978"/>
      <c r="D79" s="978"/>
      <c r="E79" s="978"/>
      <c r="F79" s="978"/>
      <c r="G79" s="978"/>
      <c r="H79" s="978"/>
      <c r="I79" s="978"/>
      <c r="J79" s="978"/>
      <c r="K79" s="978"/>
      <c r="L79" s="978"/>
      <c r="M79" s="978"/>
      <c r="N79" s="978"/>
      <c r="O79" s="978"/>
      <c r="P79" s="979"/>
      <c r="Q79" s="980"/>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5"/>
      <c r="BA79" s="975"/>
      <c r="BB79" s="975"/>
      <c r="BC79" s="975"/>
      <c r="BD79" s="976"/>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7"/>
      <c r="C80" s="978"/>
      <c r="D80" s="978"/>
      <c r="E80" s="978"/>
      <c r="F80" s="978"/>
      <c r="G80" s="978"/>
      <c r="H80" s="978"/>
      <c r="I80" s="978"/>
      <c r="J80" s="978"/>
      <c r="K80" s="978"/>
      <c r="L80" s="978"/>
      <c r="M80" s="978"/>
      <c r="N80" s="978"/>
      <c r="O80" s="978"/>
      <c r="P80" s="979"/>
      <c r="Q80" s="980"/>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5"/>
      <c r="BA80" s="975"/>
      <c r="BB80" s="975"/>
      <c r="BC80" s="975"/>
      <c r="BD80" s="976"/>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7"/>
      <c r="C81" s="978"/>
      <c r="D81" s="978"/>
      <c r="E81" s="978"/>
      <c r="F81" s="978"/>
      <c r="G81" s="978"/>
      <c r="H81" s="978"/>
      <c r="I81" s="978"/>
      <c r="J81" s="978"/>
      <c r="K81" s="978"/>
      <c r="L81" s="978"/>
      <c r="M81" s="978"/>
      <c r="N81" s="978"/>
      <c r="O81" s="978"/>
      <c r="P81" s="979"/>
      <c r="Q81" s="980"/>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5"/>
      <c r="BA81" s="975"/>
      <c r="BB81" s="975"/>
      <c r="BC81" s="975"/>
      <c r="BD81" s="976"/>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7"/>
      <c r="C82" s="978"/>
      <c r="D82" s="978"/>
      <c r="E82" s="978"/>
      <c r="F82" s="978"/>
      <c r="G82" s="978"/>
      <c r="H82" s="978"/>
      <c r="I82" s="978"/>
      <c r="J82" s="978"/>
      <c r="K82" s="978"/>
      <c r="L82" s="978"/>
      <c r="M82" s="978"/>
      <c r="N82" s="978"/>
      <c r="O82" s="978"/>
      <c r="P82" s="979"/>
      <c r="Q82" s="980"/>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5"/>
      <c r="BA82" s="975"/>
      <c r="BB82" s="975"/>
      <c r="BC82" s="975"/>
      <c r="BD82" s="976"/>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7"/>
      <c r="C83" s="978"/>
      <c r="D83" s="978"/>
      <c r="E83" s="978"/>
      <c r="F83" s="978"/>
      <c r="G83" s="978"/>
      <c r="H83" s="978"/>
      <c r="I83" s="978"/>
      <c r="J83" s="978"/>
      <c r="K83" s="978"/>
      <c r="L83" s="978"/>
      <c r="M83" s="978"/>
      <c r="N83" s="978"/>
      <c r="O83" s="978"/>
      <c r="P83" s="979"/>
      <c r="Q83" s="980"/>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4"/>
      <c r="AX83" s="974"/>
      <c r="AY83" s="974"/>
      <c r="AZ83" s="975"/>
      <c r="BA83" s="975"/>
      <c r="BB83" s="975"/>
      <c r="BC83" s="975"/>
      <c r="BD83" s="976"/>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7"/>
      <c r="C84" s="978"/>
      <c r="D84" s="978"/>
      <c r="E84" s="978"/>
      <c r="F84" s="978"/>
      <c r="G84" s="978"/>
      <c r="H84" s="978"/>
      <c r="I84" s="978"/>
      <c r="J84" s="978"/>
      <c r="K84" s="978"/>
      <c r="L84" s="978"/>
      <c r="M84" s="978"/>
      <c r="N84" s="978"/>
      <c r="O84" s="978"/>
      <c r="P84" s="979"/>
      <c r="Q84" s="980"/>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7"/>
      <c r="C85" s="978"/>
      <c r="D85" s="978"/>
      <c r="E85" s="978"/>
      <c r="F85" s="978"/>
      <c r="G85" s="978"/>
      <c r="H85" s="978"/>
      <c r="I85" s="978"/>
      <c r="J85" s="978"/>
      <c r="K85" s="978"/>
      <c r="L85" s="978"/>
      <c r="M85" s="978"/>
      <c r="N85" s="978"/>
      <c r="O85" s="978"/>
      <c r="P85" s="979"/>
      <c r="Q85" s="980"/>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7"/>
      <c r="C86" s="978"/>
      <c r="D86" s="978"/>
      <c r="E86" s="978"/>
      <c r="F86" s="978"/>
      <c r="G86" s="978"/>
      <c r="H86" s="978"/>
      <c r="I86" s="978"/>
      <c r="J86" s="978"/>
      <c r="K86" s="978"/>
      <c r="L86" s="978"/>
      <c r="M86" s="978"/>
      <c r="N86" s="978"/>
      <c r="O86" s="978"/>
      <c r="P86" s="979"/>
      <c r="Q86" s="980"/>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424</v>
      </c>
      <c r="C88" s="938"/>
      <c r="D88" s="938"/>
      <c r="E88" s="938"/>
      <c r="F88" s="938"/>
      <c r="G88" s="938"/>
      <c r="H88" s="938"/>
      <c r="I88" s="938"/>
      <c r="J88" s="938"/>
      <c r="K88" s="938"/>
      <c r="L88" s="938"/>
      <c r="M88" s="938"/>
      <c r="N88" s="938"/>
      <c r="O88" s="938"/>
      <c r="P88" s="948"/>
      <c r="Q88" s="961"/>
      <c r="R88" s="962"/>
      <c r="S88" s="962"/>
      <c r="T88" s="962"/>
      <c r="U88" s="962"/>
      <c r="V88" s="962"/>
      <c r="W88" s="962"/>
      <c r="X88" s="962"/>
      <c r="Y88" s="962"/>
      <c r="Z88" s="962"/>
      <c r="AA88" s="962"/>
      <c r="AB88" s="962"/>
      <c r="AC88" s="962"/>
      <c r="AD88" s="962"/>
      <c r="AE88" s="962"/>
      <c r="AF88" s="963">
        <v>72134</v>
      </c>
      <c r="AG88" s="953"/>
      <c r="AH88" s="953"/>
      <c r="AI88" s="953"/>
      <c r="AJ88" s="964"/>
      <c r="AK88" s="965"/>
      <c r="AL88" s="950"/>
      <c r="AM88" s="950"/>
      <c r="AN88" s="950"/>
      <c r="AO88" s="966"/>
      <c r="AP88" s="963">
        <v>81137</v>
      </c>
      <c r="AQ88" s="953"/>
      <c r="AR88" s="953"/>
      <c r="AS88" s="953"/>
      <c r="AT88" s="964"/>
      <c r="AU88" s="963">
        <v>4966</v>
      </c>
      <c r="AV88" s="953"/>
      <c r="AW88" s="953"/>
      <c r="AX88" s="953"/>
      <c r="AY88" s="964"/>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3135</v>
      </c>
      <c r="CS102" s="953"/>
      <c r="CT102" s="953"/>
      <c r="CU102" s="953"/>
      <c r="CV102" s="954"/>
      <c r="CW102" s="952">
        <v>2235</v>
      </c>
      <c r="CX102" s="953"/>
      <c r="CY102" s="953"/>
      <c r="CZ102" s="953"/>
      <c r="DA102" s="954"/>
      <c r="DB102" s="952">
        <v>5887</v>
      </c>
      <c r="DC102" s="953"/>
      <c r="DD102" s="953"/>
      <c r="DE102" s="953"/>
      <c r="DF102" s="954"/>
      <c r="DG102" s="952">
        <v>13604</v>
      </c>
      <c r="DH102" s="953"/>
      <c r="DI102" s="953"/>
      <c r="DJ102" s="953"/>
      <c r="DK102" s="954"/>
      <c r="DL102" s="952" t="s">
        <v>600</v>
      </c>
      <c r="DM102" s="953"/>
      <c r="DN102" s="953"/>
      <c r="DO102" s="953"/>
      <c r="DP102" s="954"/>
      <c r="DQ102" s="952" t="s">
        <v>600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313</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313</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313</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4335500</v>
      </c>
      <c r="AB110" s="889"/>
      <c r="AC110" s="889"/>
      <c r="AD110" s="889"/>
      <c r="AE110" s="890"/>
      <c r="AF110" s="891">
        <v>4107280</v>
      </c>
      <c r="AG110" s="889"/>
      <c r="AH110" s="889"/>
      <c r="AI110" s="889"/>
      <c r="AJ110" s="890"/>
      <c r="AK110" s="891">
        <v>3992509</v>
      </c>
      <c r="AL110" s="889"/>
      <c r="AM110" s="889"/>
      <c r="AN110" s="889"/>
      <c r="AO110" s="890"/>
      <c r="AP110" s="892">
        <v>2</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73597355</v>
      </c>
      <c r="BR110" s="842"/>
      <c r="BS110" s="842"/>
      <c r="BT110" s="842"/>
      <c r="BU110" s="842"/>
      <c r="BV110" s="842">
        <v>63798809</v>
      </c>
      <c r="BW110" s="842"/>
      <c r="BX110" s="842"/>
      <c r="BY110" s="842"/>
      <c r="BZ110" s="842"/>
      <c r="CA110" s="842">
        <v>55594706</v>
      </c>
      <c r="CB110" s="842"/>
      <c r="CC110" s="842"/>
      <c r="CD110" s="842"/>
      <c r="CE110" s="842"/>
      <c r="CF110" s="866">
        <v>27.3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414</v>
      </c>
      <c r="DH110" s="842"/>
      <c r="DI110" s="842"/>
      <c r="DJ110" s="842"/>
      <c r="DK110" s="842"/>
      <c r="DL110" s="842" t="s">
        <v>441</v>
      </c>
      <c r="DM110" s="842"/>
      <c r="DN110" s="842"/>
      <c r="DO110" s="842"/>
      <c r="DP110" s="842"/>
      <c r="DQ110" s="842" t="s">
        <v>414</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414</v>
      </c>
      <c r="AG111" s="919"/>
      <c r="AH111" s="919"/>
      <c r="AI111" s="919"/>
      <c r="AJ111" s="920"/>
      <c r="AK111" s="921" t="s">
        <v>414</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19318640</v>
      </c>
      <c r="BR111" s="817"/>
      <c r="BS111" s="817"/>
      <c r="BT111" s="817"/>
      <c r="BU111" s="817"/>
      <c r="BV111" s="817">
        <v>18910238</v>
      </c>
      <c r="BW111" s="817"/>
      <c r="BX111" s="817"/>
      <c r="BY111" s="817"/>
      <c r="BZ111" s="817"/>
      <c r="CA111" s="817">
        <v>22507655</v>
      </c>
      <c r="CB111" s="817"/>
      <c r="CC111" s="817"/>
      <c r="CD111" s="817"/>
      <c r="CE111" s="817"/>
      <c r="CF111" s="875">
        <v>11</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998160</v>
      </c>
      <c r="AB112" s="780"/>
      <c r="AC112" s="780"/>
      <c r="AD112" s="780"/>
      <c r="AE112" s="781"/>
      <c r="AF112" s="782">
        <v>1126327</v>
      </c>
      <c r="AG112" s="780"/>
      <c r="AH112" s="780"/>
      <c r="AI112" s="780"/>
      <c r="AJ112" s="781"/>
      <c r="AK112" s="782">
        <v>863297</v>
      </c>
      <c r="AL112" s="780"/>
      <c r="AM112" s="780"/>
      <c r="AN112" s="780"/>
      <c r="AO112" s="781"/>
      <c r="AP112" s="824">
        <v>0.4</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t="s">
        <v>441</v>
      </c>
      <c r="BR112" s="817"/>
      <c r="BS112" s="817"/>
      <c r="BT112" s="817"/>
      <c r="BU112" s="817"/>
      <c r="BV112" s="817" t="s">
        <v>441</v>
      </c>
      <c r="BW112" s="817"/>
      <c r="BX112" s="817"/>
      <c r="BY112" s="817"/>
      <c r="BZ112" s="817"/>
      <c r="CA112" s="817" t="s">
        <v>441</v>
      </c>
      <c r="CB112" s="817"/>
      <c r="CC112" s="817"/>
      <c r="CD112" s="817"/>
      <c r="CE112" s="817"/>
      <c r="CF112" s="875" t="s">
        <v>441</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443</v>
      </c>
      <c r="DM112" s="817"/>
      <c r="DN112" s="817"/>
      <c r="DO112" s="817"/>
      <c r="DP112" s="817"/>
      <c r="DQ112" s="817" t="s">
        <v>441</v>
      </c>
      <c r="DR112" s="817"/>
      <c r="DS112" s="817"/>
      <c r="DT112" s="817"/>
      <c r="DU112" s="817"/>
      <c r="DV112" s="794" t="s">
        <v>443</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441</v>
      </c>
      <c r="AB113" s="919"/>
      <c r="AC113" s="919"/>
      <c r="AD113" s="919"/>
      <c r="AE113" s="920"/>
      <c r="AF113" s="921" t="s">
        <v>443</v>
      </c>
      <c r="AG113" s="919"/>
      <c r="AH113" s="919"/>
      <c r="AI113" s="919"/>
      <c r="AJ113" s="920"/>
      <c r="AK113" s="921" t="s">
        <v>441</v>
      </c>
      <c r="AL113" s="919"/>
      <c r="AM113" s="919"/>
      <c r="AN113" s="919"/>
      <c r="AO113" s="920"/>
      <c r="AP113" s="922" t="s">
        <v>443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3518970</v>
      </c>
      <c r="BR113" s="817"/>
      <c r="BS113" s="817"/>
      <c r="BT113" s="817"/>
      <c r="BU113" s="817"/>
      <c r="BV113" s="817">
        <v>4002607</v>
      </c>
      <c r="BW113" s="817"/>
      <c r="BX113" s="817"/>
      <c r="BY113" s="817"/>
      <c r="BZ113" s="817"/>
      <c r="CA113" s="817">
        <v>4966166</v>
      </c>
      <c r="CB113" s="817"/>
      <c r="CC113" s="817"/>
      <c r="CD113" s="817"/>
      <c r="CE113" s="817"/>
      <c r="CF113" s="875">
        <v>2.4</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268575</v>
      </c>
      <c r="AB114" s="780"/>
      <c r="AC114" s="780"/>
      <c r="AD114" s="780"/>
      <c r="AE114" s="781"/>
      <c r="AF114" s="782">
        <v>256155</v>
      </c>
      <c r="AG114" s="780"/>
      <c r="AH114" s="780"/>
      <c r="AI114" s="780"/>
      <c r="AJ114" s="781"/>
      <c r="AK114" s="782">
        <v>266189</v>
      </c>
      <c r="AL114" s="780"/>
      <c r="AM114" s="780"/>
      <c r="AN114" s="780"/>
      <c r="AO114" s="781"/>
      <c r="AP114" s="824">
        <v>0.1</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32712204</v>
      </c>
      <c r="BR114" s="817"/>
      <c r="BS114" s="817"/>
      <c r="BT114" s="817"/>
      <c r="BU114" s="817"/>
      <c r="BV114" s="817">
        <v>31468994</v>
      </c>
      <c r="BW114" s="817"/>
      <c r="BX114" s="817"/>
      <c r="BY114" s="817"/>
      <c r="BZ114" s="817"/>
      <c r="CA114" s="817">
        <v>31192973</v>
      </c>
      <c r="CB114" s="817"/>
      <c r="CC114" s="817"/>
      <c r="CD114" s="817"/>
      <c r="CE114" s="817"/>
      <c r="CF114" s="875">
        <v>15.3</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443</v>
      </c>
      <c r="DM114" s="780"/>
      <c r="DN114" s="780"/>
      <c r="DO114" s="780"/>
      <c r="DP114" s="781"/>
      <c r="DQ114" s="782" t="s">
        <v>441</v>
      </c>
      <c r="DR114" s="780"/>
      <c r="DS114" s="780"/>
      <c r="DT114" s="780"/>
      <c r="DU114" s="781"/>
      <c r="DV114" s="824" t="s">
        <v>443</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3600267</v>
      </c>
      <c r="AB115" s="919"/>
      <c r="AC115" s="919"/>
      <c r="AD115" s="919"/>
      <c r="AE115" s="920"/>
      <c r="AF115" s="921">
        <v>2442851</v>
      </c>
      <c r="AG115" s="919"/>
      <c r="AH115" s="919"/>
      <c r="AI115" s="919"/>
      <c r="AJ115" s="920"/>
      <c r="AK115" s="921">
        <v>3408708</v>
      </c>
      <c r="AL115" s="919"/>
      <c r="AM115" s="919"/>
      <c r="AN115" s="919"/>
      <c r="AO115" s="920"/>
      <c r="AP115" s="922">
        <v>1.7</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441</v>
      </c>
      <c r="CB115" s="817"/>
      <c r="CC115" s="817"/>
      <c r="CD115" s="817"/>
      <c r="CE115" s="817"/>
      <c r="CF115" s="875" t="s">
        <v>443</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17357768</v>
      </c>
      <c r="DH115" s="780"/>
      <c r="DI115" s="780"/>
      <c r="DJ115" s="780"/>
      <c r="DK115" s="781"/>
      <c r="DL115" s="782">
        <v>17022396</v>
      </c>
      <c r="DM115" s="780"/>
      <c r="DN115" s="780"/>
      <c r="DO115" s="780"/>
      <c r="DP115" s="781"/>
      <c r="DQ115" s="782">
        <v>20739372</v>
      </c>
      <c r="DR115" s="780"/>
      <c r="DS115" s="780"/>
      <c r="DT115" s="780"/>
      <c r="DU115" s="781"/>
      <c r="DV115" s="824">
        <v>10.199999999999999</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443</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441</v>
      </c>
      <c r="BW116" s="817"/>
      <c r="BX116" s="817"/>
      <c r="BY116" s="817"/>
      <c r="BZ116" s="817"/>
      <c r="CA116" s="817" t="s">
        <v>443</v>
      </c>
      <c r="CB116" s="817"/>
      <c r="CC116" s="817"/>
      <c r="CD116" s="817"/>
      <c r="CE116" s="817"/>
      <c r="CF116" s="875" t="s">
        <v>441</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604770</v>
      </c>
      <c r="DH116" s="780"/>
      <c r="DI116" s="780"/>
      <c r="DJ116" s="780"/>
      <c r="DK116" s="781"/>
      <c r="DL116" s="782">
        <v>746619</v>
      </c>
      <c r="DM116" s="780"/>
      <c r="DN116" s="780"/>
      <c r="DO116" s="780"/>
      <c r="DP116" s="781"/>
      <c r="DQ116" s="782">
        <v>753391</v>
      </c>
      <c r="DR116" s="780"/>
      <c r="DS116" s="780"/>
      <c r="DT116" s="780"/>
      <c r="DU116" s="781"/>
      <c r="DV116" s="824">
        <v>0.4</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9202502</v>
      </c>
      <c r="AB117" s="903"/>
      <c r="AC117" s="903"/>
      <c r="AD117" s="903"/>
      <c r="AE117" s="904"/>
      <c r="AF117" s="905">
        <v>7932613</v>
      </c>
      <c r="AG117" s="903"/>
      <c r="AH117" s="903"/>
      <c r="AI117" s="903"/>
      <c r="AJ117" s="904"/>
      <c r="AK117" s="905">
        <v>8530703</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414</v>
      </c>
      <c r="BW117" s="817"/>
      <c r="BX117" s="817"/>
      <c r="BY117" s="817"/>
      <c r="BZ117" s="817"/>
      <c r="CA117" s="817" t="s">
        <v>414</v>
      </c>
      <c r="CB117" s="817"/>
      <c r="CC117" s="817"/>
      <c r="CD117" s="817"/>
      <c r="CE117" s="817"/>
      <c r="CF117" s="875" t="s">
        <v>398</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414</v>
      </c>
      <c r="DH117" s="780"/>
      <c r="DI117" s="780"/>
      <c r="DJ117" s="780"/>
      <c r="DK117" s="781"/>
      <c r="DL117" s="782" t="s">
        <v>414</v>
      </c>
      <c r="DM117" s="780"/>
      <c r="DN117" s="780"/>
      <c r="DO117" s="780"/>
      <c r="DP117" s="781"/>
      <c r="DQ117" s="782" t="s">
        <v>130</v>
      </c>
      <c r="DR117" s="780"/>
      <c r="DS117" s="780"/>
      <c r="DT117" s="780"/>
      <c r="DU117" s="781"/>
      <c r="DV117" s="824" t="s">
        <v>414</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313</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414</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414</v>
      </c>
      <c r="DM118" s="780"/>
      <c r="DN118" s="780"/>
      <c r="DO118" s="780"/>
      <c r="DP118" s="781"/>
      <c r="DQ118" s="782" t="s">
        <v>130</v>
      </c>
      <c r="DR118" s="780"/>
      <c r="DS118" s="780"/>
      <c r="DT118" s="780"/>
      <c r="DU118" s="781"/>
      <c r="DV118" s="824" t="s">
        <v>414</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467</v>
      </c>
      <c r="BP119" s="878"/>
      <c r="BQ119" s="879">
        <v>129147169</v>
      </c>
      <c r="BR119" s="845"/>
      <c r="BS119" s="845"/>
      <c r="BT119" s="845"/>
      <c r="BU119" s="845"/>
      <c r="BV119" s="845">
        <v>118180648</v>
      </c>
      <c r="BW119" s="845"/>
      <c r="BX119" s="845"/>
      <c r="BY119" s="845"/>
      <c r="BZ119" s="845"/>
      <c r="CA119" s="845">
        <v>114261500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1356102</v>
      </c>
      <c r="DH119" s="764"/>
      <c r="DI119" s="764"/>
      <c r="DJ119" s="764"/>
      <c r="DK119" s="765"/>
      <c r="DL119" s="766">
        <v>1141223</v>
      </c>
      <c r="DM119" s="764"/>
      <c r="DN119" s="764"/>
      <c r="DO119" s="764"/>
      <c r="DP119" s="765"/>
      <c r="DQ119" s="766">
        <v>1014892</v>
      </c>
      <c r="DR119" s="764"/>
      <c r="DS119" s="764"/>
      <c r="DT119" s="764"/>
      <c r="DU119" s="765"/>
      <c r="DV119" s="848">
        <v>0.5</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130</v>
      </c>
      <c r="AG120" s="780"/>
      <c r="AH120" s="780"/>
      <c r="AI120" s="780"/>
      <c r="AJ120" s="781"/>
      <c r="AK120" s="782" t="s">
        <v>414</v>
      </c>
      <c r="AL120" s="780"/>
      <c r="AM120" s="780"/>
      <c r="AN120" s="780"/>
      <c r="AO120" s="781"/>
      <c r="AP120" s="824" t="s">
        <v>414</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121416169</v>
      </c>
      <c r="BR120" s="842"/>
      <c r="BS120" s="842"/>
      <c r="BT120" s="842"/>
      <c r="BU120" s="842"/>
      <c r="BV120" s="842">
        <v>137264453</v>
      </c>
      <c r="BW120" s="842"/>
      <c r="BX120" s="842"/>
      <c r="BY120" s="842"/>
      <c r="BZ120" s="842"/>
      <c r="CA120" s="842">
        <v>163175086</v>
      </c>
      <c r="CB120" s="842"/>
      <c r="CC120" s="842"/>
      <c r="CD120" s="842"/>
      <c r="CE120" s="842"/>
      <c r="CF120" s="866">
        <v>80.099999999999994</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t="s">
        <v>414</v>
      </c>
      <c r="DH120" s="842"/>
      <c r="DI120" s="842"/>
      <c r="DJ120" s="842"/>
      <c r="DK120" s="842"/>
      <c r="DL120" s="842" t="s">
        <v>130</v>
      </c>
      <c r="DM120" s="842"/>
      <c r="DN120" s="842"/>
      <c r="DO120" s="842"/>
      <c r="DP120" s="842"/>
      <c r="DQ120" s="842" t="s">
        <v>414</v>
      </c>
      <c r="DR120" s="842"/>
      <c r="DS120" s="842"/>
      <c r="DT120" s="842"/>
      <c r="DU120" s="842"/>
      <c r="DV120" s="843" t="s">
        <v>414</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414</v>
      </c>
      <c r="AG121" s="780"/>
      <c r="AH121" s="780"/>
      <c r="AI121" s="780"/>
      <c r="AJ121" s="781"/>
      <c r="AK121" s="782" t="s">
        <v>414</v>
      </c>
      <c r="AL121" s="780"/>
      <c r="AM121" s="780"/>
      <c r="AN121" s="780"/>
      <c r="AO121" s="781"/>
      <c r="AP121" s="824" t="s">
        <v>414</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6211990</v>
      </c>
      <c r="BR121" s="817"/>
      <c r="BS121" s="817"/>
      <c r="BT121" s="817"/>
      <c r="BU121" s="817"/>
      <c r="BV121" s="817">
        <v>5981984</v>
      </c>
      <c r="BW121" s="817"/>
      <c r="BX121" s="817"/>
      <c r="BY121" s="817"/>
      <c r="BZ121" s="817"/>
      <c r="CA121" s="817">
        <v>5908189</v>
      </c>
      <c r="CB121" s="817"/>
      <c r="CC121" s="817"/>
      <c r="CD121" s="817"/>
      <c r="CE121" s="817"/>
      <c r="CF121" s="875">
        <v>2.9</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t="s">
        <v>414</v>
      </c>
      <c r="DH121" s="817"/>
      <c r="DI121" s="817"/>
      <c r="DJ121" s="817"/>
      <c r="DK121" s="817"/>
      <c r="DL121" s="817" t="s">
        <v>414</v>
      </c>
      <c r="DM121" s="817"/>
      <c r="DN121" s="817"/>
      <c r="DO121" s="817"/>
      <c r="DP121" s="817"/>
      <c r="DQ121" s="817" t="s">
        <v>398</v>
      </c>
      <c r="DR121" s="817"/>
      <c r="DS121" s="817"/>
      <c r="DT121" s="817"/>
      <c r="DU121" s="817"/>
      <c r="DV121" s="794" t="s">
        <v>130</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414</v>
      </c>
      <c r="AB122" s="780"/>
      <c r="AC122" s="780"/>
      <c r="AD122" s="780"/>
      <c r="AE122" s="781"/>
      <c r="AF122" s="782" t="s">
        <v>414</v>
      </c>
      <c r="AG122" s="780"/>
      <c r="AH122" s="780"/>
      <c r="AI122" s="780"/>
      <c r="AJ122" s="781"/>
      <c r="AK122" s="782" t="s">
        <v>414</v>
      </c>
      <c r="AL122" s="780"/>
      <c r="AM122" s="780"/>
      <c r="AN122" s="780"/>
      <c r="AO122" s="781"/>
      <c r="AP122" s="824" t="s">
        <v>130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122727536</v>
      </c>
      <c r="BR122" s="845"/>
      <c r="BS122" s="845"/>
      <c r="BT122" s="845"/>
      <c r="BU122" s="845"/>
      <c r="BV122" s="845">
        <v>126413065</v>
      </c>
      <c r="BW122" s="845"/>
      <c r="BX122" s="845"/>
      <c r="BY122" s="845"/>
      <c r="BZ122" s="845"/>
      <c r="CA122" s="845">
        <v>115154535</v>
      </c>
      <c r="CB122" s="845"/>
      <c r="CC122" s="845"/>
      <c r="CD122" s="845"/>
      <c r="CE122" s="845"/>
      <c r="CF122" s="846">
        <v>56.5</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414</v>
      </c>
      <c r="DM122" s="817"/>
      <c r="DN122" s="817"/>
      <c r="DO122" s="817"/>
      <c r="DP122" s="817"/>
      <c r="DQ122" s="817" t="s">
        <v>414</v>
      </c>
      <c r="DR122" s="817"/>
      <c r="DS122" s="817"/>
      <c r="DT122" s="817"/>
      <c r="DU122" s="817"/>
      <c r="DV122" s="794" t="s">
        <v>478</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86861</v>
      </c>
      <c r="AB123" s="780"/>
      <c r="AC123" s="780"/>
      <c r="AD123" s="780"/>
      <c r="AE123" s="781"/>
      <c r="AF123" s="782">
        <v>91431</v>
      </c>
      <c r="AG123" s="780"/>
      <c r="AH123" s="780"/>
      <c r="AI123" s="780"/>
      <c r="AJ123" s="781"/>
      <c r="AK123" s="782">
        <v>89772</v>
      </c>
      <c r="AL123" s="780"/>
      <c r="AM123" s="780"/>
      <c r="AN123" s="780"/>
      <c r="AO123" s="781"/>
      <c r="AP123" s="824">
        <v>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479</v>
      </c>
      <c r="BP123" s="878"/>
      <c r="BQ123" s="832">
        <v>250355695</v>
      </c>
      <c r="BR123" s="833"/>
      <c r="BS123" s="833"/>
      <c r="BT123" s="833"/>
      <c r="BU123" s="833"/>
      <c r="BV123" s="833">
        <v>269659502</v>
      </c>
      <c r="BW123" s="833"/>
      <c r="BX123" s="833"/>
      <c r="BY123" s="833"/>
      <c r="BZ123" s="833"/>
      <c r="CA123" s="833">
        <v>284237810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414</v>
      </c>
      <c r="AG124" s="780"/>
      <c r="AH124" s="780"/>
      <c r="AI124" s="780"/>
      <c r="AJ124" s="781"/>
      <c r="AK124" s="782" t="s">
        <v>414</v>
      </c>
      <c r="AL124" s="780"/>
      <c r="AM124" s="780"/>
      <c r="AN124" s="780"/>
      <c r="AO124" s="781"/>
      <c r="AP124" s="824" t="s">
        <v>398</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398</v>
      </c>
      <c r="BR124" s="831"/>
      <c r="BS124" s="831"/>
      <c r="BT124" s="831"/>
      <c r="BU124" s="831"/>
      <c r="BV124" s="831" t="s">
        <v>130</v>
      </c>
      <c r="BW124" s="831"/>
      <c r="BX124" s="831"/>
      <c r="BY124" s="831"/>
      <c r="BZ124" s="831"/>
      <c r="CA124" s="831" t="s">
        <v>414</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414</v>
      </c>
      <c r="DH124" s="764"/>
      <c r="DI124" s="764"/>
      <c r="DJ124" s="764"/>
      <c r="DK124" s="765"/>
      <c r="DL124" s="766" t="s">
        <v>414</v>
      </c>
      <c r="DM124" s="764"/>
      <c r="DN124" s="764"/>
      <c r="DO124" s="764"/>
      <c r="DP124" s="765"/>
      <c r="DQ124" s="766" t="s">
        <v>414</v>
      </c>
      <c r="DR124" s="764"/>
      <c r="DS124" s="764"/>
      <c r="DT124" s="764"/>
      <c r="DU124" s="765"/>
      <c r="DV124" s="848" t="s">
        <v>414</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414</v>
      </c>
      <c r="AB125" s="780"/>
      <c r="AC125" s="780"/>
      <c r="AD125" s="780"/>
      <c r="AE125" s="781"/>
      <c r="AF125" s="782" t="s">
        <v>414</v>
      </c>
      <c r="AG125" s="780"/>
      <c r="AH125" s="780"/>
      <c r="AI125" s="780"/>
      <c r="AJ125" s="781"/>
      <c r="AK125" s="782" t="s">
        <v>414</v>
      </c>
      <c r="AL125" s="780"/>
      <c r="AM125" s="780"/>
      <c r="AN125" s="780"/>
      <c r="AO125" s="781"/>
      <c r="AP125" s="824" t="s">
        <v>414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398</v>
      </c>
      <c r="DM125" s="842"/>
      <c r="DN125" s="842"/>
      <c r="DO125" s="842"/>
      <c r="DP125" s="842"/>
      <c r="DQ125" s="842" t="s">
        <v>414</v>
      </c>
      <c r="DR125" s="842"/>
      <c r="DS125" s="842"/>
      <c r="DT125" s="842"/>
      <c r="DU125" s="842"/>
      <c r="DV125" s="843" t="s">
        <v>130</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3188705</v>
      </c>
      <c r="AB126" s="780"/>
      <c r="AC126" s="780"/>
      <c r="AD126" s="780"/>
      <c r="AE126" s="781"/>
      <c r="AF126" s="782">
        <v>1856194</v>
      </c>
      <c r="AG126" s="780"/>
      <c r="AH126" s="780"/>
      <c r="AI126" s="780"/>
      <c r="AJ126" s="781"/>
      <c r="AK126" s="782">
        <v>2816748</v>
      </c>
      <c r="AL126" s="780"/>
      <c r="AM126" s="780"/>
      <c r="AN126" s="780"/>
      <c r="AO126" s="781"/>
      <c r="AP126" s="824">
        <v>1.4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414</v>
      </c>
      <c r="DM126" s="817"/>
      <c r="DN126" s="817"/>
      <c r="DO126" s="817"/>
      <c r="DP126" s="817"/>
      <c r="DQ126" s="817" t="s">
        <v>414</v>
      </c>
      <c r="DR126" s="817"/>
      <c r="DS126" s="817"/>
      <c r="DT126" s="817"/>
      <c r="DU126" s="817"/>
      <c r="DV126" s="794" t="s">
        <v>414</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324701</v>
      </c>
      <c r="AB127" s="780"/>
      <c r="AC127" s="780"/>
      <c r="AD127" s="780"/>
      <c r="AE127" s="781"/>
      <c r="AF127" s="782">
        <v>495226</v>
      </c>
      <c r="AG127" s="780"/>
      <c r="AH127" s="780"/>
      <c r="AI127" s="780"/>
      <c r="AJ127" s="781"/>
      <c r="AK127" s="782">
        <v>502188</v>
      </c>
      <c r="AL127" s="780"/>
      <c r="AM127" s="780"/>
      <c r="AN127" s="780"/>
      <c r="AO127" s="781"/>
      <c r="AP127" s="824">
        <v>0.2</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414</v>
      </c>
      <c r="DM127" s="817"/>
      <c r="DN127" s="817"/>
      <c r="DO127" s="817"/>
      <c r="DP127" s="817"/>
      <c r="DQ127" s="817" t="s">
        <v>414</v>
      </c>
      <c r="DR127" s="817"/>
      <c r="DS127" s="817"/>
      <c r="DT127" s="817"/>
      <c r="DU127" s="817"/>
      <c r="DV127" s="794" t="s">
        <v>414</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t="s">
        <v>478</v>
      </c>
      <c r="AB128" s="801"/>
      <c r="AC128" s="801"/>
      <c r="AD128" s="801"/>
      <c r="AE128" s="802"/>
      <c r="AF128" s="803" t="s">
        <v>414</v>
      </c>
      <c r="AG128" s="801"/>
      <c r="AH128" s="801"/>
      <c r="AI128" s="801"/>
      <c r="AJ128" s="802"/>
      <c r="AK128" s="803" t="s">
        <v>414</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495</v>
      </c>
      <c r="DH128" s="791"/>
      <c r="DI128" s="791"/>
      <c r="DJ128" s="791"/>
      <c r="DK128" s="791"/>
      <c r="DL128" s="791" t="s">
        <v>414</v>
      </c>
      <c r="DM128" s="791"/>
      <c r="DN128" s="791"/>
      <c r="DO128" s="791"/>
      <c r="DP128" s="791"/>
      <c r="DQ128" s="791" t="s">
        <v>414</v>
      </c>
      <c r="DR128" s="791"/>
      <c r="DS128" s="791"/>
      <c r="DT128" s="791"/>
      <c r="DU128" s="791"/>
      <c r="DV128" s="792" t="s">
        <v>414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199534753</v>
      </c>
      <c r="AB129" s="780"/>
      <c r="AC129" s="780"/>
      <c r="AD129" s="780"/>
      <c r="AE129" s="781"/>
      <c r="AF129" s="782">
        <v>206782019</v>
      </c>
      <c r="AG129" s="780"/>
      <c r="AH129" s="780"/>
      <c r="AI129" s="780"/>
      <c r="AJ129" s="781"/>
      <c r="AK129" s="782">
        <v>217125148</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414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15146796</v>
      </c>
      <c r="AB130" s="780"/>
      <c r="AC130" s="780"/>
      <c r="AD130" s="780"/>
      <c r="AE130" s="781"/>
      <c r="AF130" s="782">
        <v>14552242</v>
      </c>
      <c r="AG130" s="780"/>
      <c r="AH130" s="780"/>
      <c r="AI130" s="780"/>
      <c r="AJ130" s="781"/>
      <c r="AK130" s="782">
        <v>13426291</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184387957</v>
      </c>
      <c r="AB131" s="764"/>
      <c r="AC131" s="764"/>
      <c r="AD131" s="764"/>
      <c r="AE131" s="765"/>
      <c r="AF131" s="766">
        <v>192229777</v>
      </c>
      <c r="AG131" s="764"/>
      <c r="AH131" s="764"/>
      <c r="AI131" s="764"/>
      <c r="AJ131" s="765"/>
      <c r="AK131" s="766">
        <v>203698857</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-3.2237973110000002</v>
      </c>
      <c r="AB132" s="745"/>
      <c r="AC132" s="745"/>
      <c r="AD132" s="745"/>
      <c r="AE132" s="746"/>
      <c r="AF132" s="747">
        <v>-3.4436022890000002</v>
      </c>
      <c r="AG132" s="745"/>
      <c r="AH132" s="745"/>
      <c r="AI132" s="745"/>
      <c r="AJ132" s="746"/>
      <c r="AK132" s="747">
        <v>-2.4033458369999998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-3.8</v>
      </c>
      <c r="AB133" s="724"/>
      <c r="AC133" s="724"/>
      <c r="AD133" s="724"/>
      <c r="AE133" s="725"/>
      <c r="AF133" s="723">
        <v>-3.6</v>
      </c>
      <c r="AG133" s="724"/>
      <c r="AH133" s="724"/>
      <c r="AI133" s="724"/>
      <c r="AJ133" s="725"/>
      <c r="AK133" s="723">
        <v>-3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XcZGqp7ar023ISVOZyqPgFA6jheIvrA2sl89f9TvprIsUCiHKPa8yhQRpWxepomjDwJ2vRrIlJUww7N5sH4eg==" saltValue="e0zcCTMczWs6nlxb8XyS0g==" spinCount="100000" sheet="1" objects="1" scenarios="1" formatRows="0"/>
  <customSheetViews>
    <customSheetView guid="{DD28A655-25C9-4FFE-A534-72ABD15A1D5B}" scale="55" showPageBreaks="1" fitToPage="1" hiddenRows="1" hiddenColumns="1">
      <selection activeCell="CH12" sqref="CH12:CL1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customSheetView>
    <customSheetView guid="{502C041F-AA9F-485A-8464-7BFCBC0990C5}" scale="55" showPageBreaks="1" fitToPage="1" hiddenRows="1" hiddenColumns="1">
      <selection activeCell="CH12" sqref="CH12:CL1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5">
    <mergeCell ref="B68:P68"/>
    <mergeCell ref="B70:P70"/>
    <mergeCell ref="B69:P69"/>
    <mergeCell ref="B71:P71"/>
    <mergeCell ref="B72:P72"/>
    <mergeCell ref="AK70:AO70"/>
    <mergeCell ref="Q69:U69"/>
    <mergeCell ref="V69:Z69"/>
    <mergeCell ref="AA69:AE69"/>
    <mergeCell ref="AF69:AJ69"/>
    <mergeCell ref="AK69:AO69"/>
    <mergeCell ref="AP69:AT69"/>
    <mergeCell ref="AU69:AY69"/>
    <mergeCell ref="AZ69:BD69"/>
    <mergeCell ref="Q71:U71"/>
    <mergeCell ref="V71:Z71"/>
    <mergeCell ref="AA71:AE71"/>
    <mergeCell ref="AF71:AJ71"/>
    <mergeCell ref="AK71:AO71"/>
    <mergeCell ref="A2:BI2"/>
    <mergeCell ref="DJ2:DO2"/>
    <mergeCell ref="DQ2:DZ2"/>
    <mergeCell ref="A4:AY4"/>
    <mergeCell ref="BQ4:DZ4"/>
    <mergeCell ref="A5:P6"/>
    <mergeCell ref="Q5:U6"/>
    <mergeCell ref="V5:Z6"/>
    <mergeCell ref="AA5:AE6"/>
    <mergeCell ref="AF5:AJ6"/>
    <mergeCell ref="DL7:DP7"/>
    <mergeCell ref="DQ7:DU7"/>
    <mergeCell ref="DV7:DZ7"/>
    <mergeCell ref="AP68:AT68"/>
    <mergeCell ref="AU68:AY68"/>
    <mergeCell ref="AZ68:BD68"/>
    <mergeCell ref="Q68:U68"/>
    <mergeCell ref="V68:Z68"/>
    <mergeCell ref="AA68:AE68"/>
    <mergeCell ref="AF68:AJ68"/>
    <mergeCell ref="AK68:AO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DV68:DZ68"/>
    <mergeCell ref="CR68:CV68"/>
    <mergeCell ref="CW68:DA68"/>
    <mergeCell ref="DB68:DF68"/>
    <mergeCell ref="DG68:DK68"/>
    <mergeCell ref="DL68:DP68"/>
    <mergeCell ref="DQ68:DU68"/>
    <mergeCell ref="BS69:CG69"/>
    <mergeCell ref="CH69:CL69"/>
    <mergeCell ref="CM69:CQ69"/>
    <mergeCell ref="CR69:CV69"/>
    <mergeCell ref="CW69:DA69"/>
    <mergeCell ref="DB69:DF69"/>
    <mergeCell ref="DV70:DZ70"/>
    <mergeCell ref="CR70:CV70"/>
    <mergeCell ref="CW70:DA70"/>
    <mergeCell ref="DB70:DF70"/>
    <mergeCell ref="DG70:DK70"/>
    <mergeCell ref="DL70:DP70"/>
    <mergeCell ref="DQ70:DU70"/>
    <mergeCell ref="BS70:CG70"/>
    <mergeCell ref="CH70:CL70"/>
    <mergeCell ref="CM70:CQ70"/>
    <mergeCell ref="Q72:U72"/>
    <mergeCell ref="V72:Z72"/>
    <mergeCell ref="AA72:AE72"/>
    <mergeCell ref="AF72:AJ72"/>
    <mergeCell ref="AK72:AO72"/>
    <mergeCell ref="BS71:CG71"/>
    <mergeCell ref="CH71:CL71"/>
    <mergeCell ref="CM71:CQ71"/>
    <mergeCell ref="CR71:CV71"/>
    <mergeCell ref="CW71:DA71"/>
    <mergeCell ref="DB71:DF71"/>
    <mergeCell ref="Q70:U70"/>
    <mergeCell ref="V70:Z70"/>
    <mergeCell ref="AA70:AE70"/>
    <mergeCell ref="AF70:AJ70"/>
    <mergeCell ref="AP71:AT71"/>
    <mergeCell ref="AU71:AY71"/>
    <mergeCell ref="AZ71:BD71"/>
    <mergeCell ref="AP70:AT70"/>
    <mergeCell ref="AU70:AY70"/>
    <mergeCell ref="AZ70:BD70"/>
    <mergeCell ref="DV72:DZ72"/>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G71:DK71"/>
    <mergeCell ref="DL71:DP71"/>
    <mergeCell ref="DQ71:DU71"/>
    <mergeCell ref="DV71:DZ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Q73:U73"/>
    <mergeCell ref="V73:Z73"/>
    <mergeCell ref="AA73:AE73"/>
    <mergeCell ref="AF73:AJ73"/>
    <mergeCell ref="AK73:AO73"/>
    <mergeCell ref="AP73:AT73"/>
    <mergeCell ref="AU73:AY73"/>
    <mergeCell ref="AZ73:BD73"/>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P80:AT80"/>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70" zoomScaleNormal="70"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MDPjyi0Ak8QCvK6mut8ba4M83QaPnZeHXUoyD+Fb2r0pQJkLAWYBM0BYupjx+HI6yP/13G/Cr2DWZKfWj1Iaw==" saltValue="iIvlk6a0B1NBwjpktkOyTw==" spinCount="100000"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Z2u4lVumYE1e3OSxfEMg1LvAs+uynDAGHeChuRIONaAMqf6oi3BKO/clBe0At9r6WdZfOrz8HzemxpxHoZ8WQ==" saltValue="BK69hgoX24YJUOcJCp3A/Q==" spinCount="100000" sheet="1" objects="1" scenarios="1"/>
  <dataConsolidate/>
  <customSheetViews>
    <customSheetView guid="{DD28A655-25C9-4FFE-A534-72ABD15A1D5B}" scale="70" showPageBreaks="1" showGridLines="0" fitToPage="1" hiddenRows="1" hiddenColumns="1">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pageMargins left="0" right="0" top="0" bottom="0" header="0" footer="0"/>
      <printOptions horizontalCentered="1" verticalCentered="1"/>
      <pageSetup paperSize="9" scale="49" orientation="landscape" horizontalDpi="300" verticalDpi="300" r:id="rId2"/>
      <headerFooter alignWithMargins="0">
        <oddFooter>&amp;C&amp;P/&amp;N</oddFooter>
      </headerFooter>
    </customSheetView>
  </customSheetViews>
  <phoneticPr fontId="3"/>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6" t="s">
        <v>514</v>
      </c>
      <c r="AL9" s="1137"/>
      <c r="AM9" s="1137"/>
      <c r="AN9" s="1138"/>
      <c r="AO9" s="281">
        <v>55587879</v>
      </c>
      <c r="AP9" s="281">
        <v>60723</v>
      </c>
      <c r="AQ9" s="282">
        <v>65050</v>
      </c>
      <c r="AR9" s="283">
        <v>-6.7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6" t="s">
        <v>515</v>
      </c>
      <c r="AL10" s="1137"/>
      <c r="AM10" s="1137"/>
      <c r="AN10" s="1138"/>
      <c r="AO10" s="284">
        <v>720742</v>
      </c>
      <c r="AP10" s="284">
        <v>787</v>
      </c>
      <c r="AQ10" s="285">
        <v>874</v>
      </c>
      <c r="AR10" s="286">
        <v>-10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6" t="s">
        <v>516</v>
      </c>
      <c r="AL11" s="1137"/>
      <c r="AM11" s="1137"/>
      <c r="AN11" s="1138"/>
      <c r="AO11" s="284" t="s">
        <v>517</v>
      </c>
      <c r="AP11" s="284" t="s">
        <v>517</v>
      </c>
      <c r="AQ11" s="285" t="s">
        <v>517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6" t="s">
        <v>518</v>
      </c>
      <c r="AL12" s="1137"/>
      <c r="AM12" s="1137"/>
      <c r="AN12" s="1138"/>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6" t="s">
        <v>519</v>
      </c>
      <c r="AL13" s="1137"/>
      <c r="AM13" s="1137"/>
      <c r="AN13" s="1138"/>
      <c r="AO13" s="284">
        <v>1401570</v>
      </c>
      <c r="AP13" s="284">
        <v>1531</v>
      </c>
      <c r="AQ13" s="285">
        <v>2318</v>
      </c>
      <c r="AR13" s="286">
        <v>-34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6" t="s">
        <v>520</v>
      </c>
      <c r="AL14" s="1137"/>
      <c r="AM14" s="1137"/>
      <c r="AN14" s="1138"/>
      <c r="AO14" s="284">
        <v>1068072</v>
      </c>
      <c r="AP14" s="284">
        <v>1167</v>
      </c>
      <c r="AQ14" s="285">
        <v>1495</v>
      </c>
      <c r="AR14" s="286">
        <v>-21.9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9" t="s">
        <v>521</v>
      </c>
      <c r="AL15" s="1140"/>
      <c r="AM15" s="1140"/>
      <c r="AN15" s="1141"/>
      <c r="AO15" s="284">
        <v>-3021757</v>
      </c>
      <c r="AP15" s="284">
        <v>-3301</v>
      </c>
      <c r="AQ15" s="285">
        <v>-4722</v>
      </c>
      <c r="AR15" s="286">
        <v>-30.1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9" t="s">
        <v>191</v>
      </c>
      <c r="AL16" s="1140"/>
      <c r="AM16" s="1140"/>
      <c r="AN16" s="1141"/>
      <c r="AO16" s="284">
        <v>55756506</v>
      </c>
      <c r="AP16" s="284">
        <v>60907</v>
      </c>
      <c r="AQ16" s="285">
        <v>65014</v>
      </c>
      <c r="AR16" s="286">
        <v>-6.3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2" t="s">
        <v>526</v>
      </c>
      <c r="AL21" s="1143"/>
      <c r="AM21" s="1143"/>
      <c r="AN21" s="1144"/>
      <c r="AO21" s="297">
        <v>5.82</v>
      </c>
      <c r="AP21" s="298">
        <v>6.35</v>
      </c>
      <c r="AQ21" s="299">
        <v>-0.53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2" t="s">
        <v>527</v>
      </c>
      <c r="AL22" s="1143"/>
      <c r="AM22" s="1143"/>
      <c r="AN22" s="1144"/>
      <c r="AO22" s="302">
        <v>99.8</v>
      </c>
      <c r="AP22" s="303">
        <v>98.8</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5" t="s">
        <v>528</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6" t="s">
        <v>531</v>
      </c>
      <c r="AL32" s="1127"/>
      <c r="AM32" s="1127"/>
      <c r="AN32" s="1128"/>
      <c r="AO32" s="312">
        <v>3992509</v>
      </c>
      <c r="AP32" s="312">
        <v>4361</v>
      </c>
      <c r="AQ32" s="313">
        <v>3983</v>
      </c>
      <c r="AR32" s="314">
        <v>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6" t="s">
        <v>532</v>
      </c>
      <c r="AL33" s="1127"/>
      <c r="AM33" s="1127"/>
      <c r="AN33" s="1128"/>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6" t="s">
        <v>533</v>
      </c>
      <c r="AL34" s="1127"/>
      <c r="AM34" s="1127"/>
      <c r="AN34" s="1128"/>
      <c r="AO34" s="312">
        <v>863297</v>
      </c>
      <c r="AP34" s="312">
        <v>943</v>
      </c>
      <c r="AQ34" s="313">
        <v>394</v>
      </c>
      <c r="AR34" s="314">
        <v>139.30000000000001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6" t="s">
        <v>534</v>
      </c>
      <c r="AL35" s="1127"/>
      <c r="AM35" s="1127"/>
      <c r="AN35" s="1128"/>
      <c r="AO35" s="312" t="s">
        <v>517</v>
      </c>
      <c r="AP35" s="312" t="s">
        <v>517</v>
      </c>
      <c r="AQ35" s="313">
        <v>20</v>
      </c>
      <c r="AR35" s="314" t="s">
        <v>517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6" t="s">
        <v>535</v>
      </c>
      <c r="AL36" s="1127"/>
      <c r="AM36" s="1127"/>
      <c r="AN36" s="1128"/>
      <c r="AO36" s="312">
        <v>266189</v>
      </c>
      <c r="AP36" s="312">
        <v>291</v>
      </c>
      <c r="AQ36" s="313">
        <v>299</v>
      </c>
      <c r="AR36" s="314">
        <v>-2.7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6" t="s">
        <v>536</v>
      </c>
      <c r="AL37" s="1127"/>
      <c r="AM37" s="1127"/>
      <c r="AN37" s="1128"/>
      <c r="AO37" s="312">
        <v>3408708</v>
      </c>
      <c r="AP37" s="312">
        <v>3724</v>
      </c>
      <c r="AQ37" s="313">
        <v>1748</v>
      </c>
      <c r="AR37" s="314">
        <v>113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9" t="s">
        <v>537</v>
      </c>
      <c r="AL38" s="1130"/>
      <c r="AM38" s="1130"/>
      <c r="AN38" s="1131"/>
      <c r="AO38" s="315" t="s">
        <v>517</v>
      </c>
      <c r="AP38" s="315" t="s">
        <v>517</v>
      </c>
      <c r="AQ38" s="316" t="s">
        <v>517</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9" t="s">
        <v>538</v>
      </c>
      <c r="AL39" s="1130"/>
      <c r="AM39" s="1130"/>
      <c r="AN39" s="1131"/>
      <c r="AO39" s="312" t="s">
        <v>517</v>
      </c>
      <c r="AP39" s="312" t="s">
        <v>517</v>
      </c>
      <c r="AQ39" s="313">
        <v>-12</v>
      </c>
      <c r="AR39" s="314" t="s">
        <v>517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6" t="s">
        <v>539</v>
      </c>
      <c r="AL40" s="1127"/>
      <c r="AM40" s="1127"/>
      <c r="AN40" s="1128"/>
      <c r="AO40" s="312">
        <v>-13426291</v>
      </c>
      <c r="AP40" s="312">
        <v>-14667</v>
      </c>
      <c r="AQ40" s="313">
        <v>-13579</v>
      </c>
      <c r="AR40" s="314">
        <v>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2" t="s">
        <v>305</v>
      </c>
      <c r="AL41" s="1133"/>
      <c r="AM41" s="1133"/>
      <c r="AN41" s="1134"/>
      <c r="AO41" s="312">
        <v>-4895588</v>
      </c>
      <c r="AP41" s="312">
        <v>-5348</v>
      </c>
      <c r="AQ41" s="313">
        <v>-7147</v>
      </c>
      <c r="AR41" s="314">
        <v>-25.2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9" t="s">
        <v>509</v>
      </c>
      <c r="AN49" s="1121" t="s">
        <v>543</v>
      </c>
      <c r="AO49" s="1122"/>
      <c r="AP49" s="1122"/>
      <c r="AQ49" s="1122"/>
      <c r="AR49" s="112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0"/>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43419021</v>
      </c>
      <c r="AN51" s="334">
        <v>47771</v>
      </c>
      <c r="AO51" s="335">
        <v>-14.2</v>
      </c>
      <c r="AP51" s="336">
        <v>49796</v>
      </c>
      <c r="AQ51" s="337">
        <v>6.7</v>
      </c>
      <c r="AR51" s="338">
        <v>-20.9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29245653</v>
      </c>
      <c r="AN52" s="342">
        <v>32177</v>
      </c>
      <c r="AO52" s="343">
        <v>-16.399999999999999</v>
      </c>
      <c r="AP52" s="344">
        <v>37281</v>
      </c>
      <c r="AQ52" s="345">
        <v>14.4</v>
      </c>
      <c r="AR52" s="346">
        <v>-30.8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51449710</v>
      </c>
      <c r="AN53" s="334">
        <v>56077</v>
      </c>
      <c r="AO53" s="335">
        <v>17.399999999999999</v>
      </c>
      <c r="AP53" s="336">
        <v>51681</v>
      </c>
      <c r="AQ53" s="337">
        <v>3.8</v>
      </c>
      <c r="AR53" s="338">
        <v>13.6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33491950</v>
      </c>
      <c r="AN54" s="342">
        <v>36504</v>
      </c>
      <c r="AO54" s="343">
        <v>13.4</v>
      </c>
      <c r="AP54" s="344">
        <v>37226</v>
      </c>
      <c r="AQ54" s="345">
        <v>-0.1</v>
      </c>
      <c r="AR54" s="346">
        <v>13.5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39789958</v>
      </c>
      <c r="AN55" s="334">
        <v>43232</v>
      </c>
      <c r="AO55" s="335">
        <v>-22.9</v>
      </c>
      <c r="AP55" s="336">
        <v>50465</v>
      </c>
      <c r="AQ55" s="337">
        <v>-2.4</v>
      </c>
      <c r="AR55" s="338">
        <v>-20.5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24135100</v>
      </c>
      <c r="AN56" s="342">
        <v>26223</v>
      </c>
      <c r="AO56" s="343">
        <v>-28.2</v>
      </c>
      <c r="AP56" s="344">
        <v>34193</v>
      </c>
      <c r="AQ56" s="345">
        <v>-8.1</v>
      </c>
      <c r="AR56" s="346">
        <v>-20.100000000000001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31758464</v>
      </c>
      <c r="AN57" s="334">
        <v>34663</v>
      </c>
      <c r="AO57" s="335">
        <v>-19.8</v>
      </c>
      <c r="AP57" s="336">
        <v>51679</v>
      </c>
      <c r="AQ57" s="337">
        <v>2.4</v>
      </c>
      <c r="AR57" s="338">
        <v>-22.2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19373964</v>
      </c>
      <c r="AN58" s="342">
        <v>21146</v>
      </c>
      <c r="AO58" s="343">
        <v>-19.399999999999999</v>
      </c>
      <c r="AP58" s="344">
        <v>35132</v>
      </c>
      <c r="AQ58" s="345">
        <v>2.7</v>
      </c>
      <c r="AR58" s="346">
        <v>-22.1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31780904</v>
      </c>
      <c r="AN59" s="334">
        <v>34717</v>
      </c>
      <c r="AO59" s="335">
        <v>0.2</v>
      </c>
      <c r="AP59" s="336">
        <v>49665</v>
      </c>
      <c r="AQ59" s="337">
        <v>-3.9</v>
      </c>
      <c r="AR59" s="338">
        <v>4.0999999999999996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20470625</v>
      </c>
      <c r="AN60" s="342">
        <v>22362</v>
      </c>
      <c r="AO60" s="343">
        <v>5.8</v>
      </c>
      <c r="AP60" s="344">
        <v>34678</v>
      </c>
      <c r="AQ60" s="345">
        <v>-1.3</v>
      </c>
      <c r="AR60" s="346">
        <v>7.1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39639611</v>
      </c>
      <c r="AN61" s="349">
        <v>43292</v>
      </c>
      <c r="AO61" s="350">
        <v>-7.9</v>
      </c>
      <c r="AP61" s="351">
        <v>50657</v>
      </c>
      <c r="AQ61" s="352">
        <v>1.3</v>
      </c>
      <c r="AR61" s="338">
        <v>-9.1999999999999993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25343458</v>
      </c>
      <c r="AN62" s="342">
        <v>27682</v>
      </c>
      <c r="AO62" s="343">
        <v>-9</v>
      </c>
      <c r="AP62" s="344">
        <v>35702</v>
      </c>
      <c r="AQ62" s="345">
        <v>1.5</v>
      </c>
      <c r="AR62" s="346">
        <v>-10.5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cHeSQHmLhW0LB+HTXuIJ/1/+cbvm22Sv4c+hD0NuCfvfbcdSiFOoskrkrEseojIlWuF+inLespNj4KRUgT7Wg==" saltValue="ibQyiQh0V8OUkOJZ6qz/VQ==" spinCount="100000" sheet="1" objects="1" scenarios="1"/>
  <customSheetViews>
    <customSheetView guid="{DD28A655-25C9-4FFE-A534-72ABD15A1D5B}" scale="8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502C041F-AA9F-485A-8464-7BFCBC0990C5}" scale="8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QUxjZXZSZ02IyAmbOZkU7GZkNRQ9dE0aija+haVu/cPA2Y83srZCEa3AlJvqXvrX6iUUr6gfRdAu9Kv2IN7W5w==" saltValue="kRlCOOaB+FryPydBXAt95A==" spinCount="100000" sheet="1" objects="1" scenarios="1"/>
  <dataConsolidate/>
  <customSheetViews>
    <customSheetView guid="{DD28A655-25C9-4FFE-A534-72ABD15A1D5B}" scale="70" showPageBreaks="1" showGridLines="0" fitToPage="1" hiddenRows="1" hiddenColumns="1" topLeftCell="A56">
      <selection activeCell="BJ72" sqref="BJ72"/>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topLeftCell="A56">
      <selection activeCell="BJ72" sqref="BJ72"/>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3"/>
  <printOptions horizontalCentered="1" verticalCentered="1"/>
  <pageMargins left="0" right="0" top="0.19685039370078741" bottom="0" header="0.39370078740157483" footer="0"/>
  <pageSetup paperSize="9" scale="40"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r+DCb0qCQWkonCSrwJ0cIXvtE0FuSW1dOlN4f32OUJJarBgublfKlzL6xOt+EIFZzrFTNFFrKpJKgjyhKvJtAQ==" saltValue="yGxfe2m3WvGmFVkfzYBOxw==" spinCount="100000" sheet="1" objects="1" scenarios="1"/>
  <dataConsolidate/>
  <customSheetViews>
    <customSheetView guid="{DD28A655-25C9-4FFE-A534-72ABD15A1D5B}" scale="70" showPageBreaks="1" showGridLines="0" fitToPage="1" hiddenRows="1" hiddenColumns="1" topLeftCell="A58">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topLeftCell="A58">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3"/>
  <printOptions horizontalCentered="1" verticalCentered="1"/>
  <pageMargins left="0" right="0" top="0.19685039370078741" bottom="0" header="0.39370078740157483" footer="0"/>
  <pageSetup paperSize="9" scale="40"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45" t="s">
        <v>3</v>
      </c>
      <c r="D47" s="1145"/>
      <c r="E47" s="1146"/>
      <c r="F47" s="11">
        <v>16.149999999999999</v>
      </c>
      <c r="G47" s="12">
        <v>16.46</v>
      </c>
      <c r="H47" s="12">
        <v>19.100000000000001</v>
      </c>
      <c r="I47" s="12">
        <v>18.78</v>
      </c>
      <c r="J47" s="13">
        <v>19.27</v>
      </c>
    </row>
    <row r="48" spans="2:10" ht="57.75" customHeight="1" x14ac:dyDescent="0.15">
      <c r="B48" s="14"/>
      <c r="C48" s="1147" t="s">
        <v>4</v>
      </c>
      <c r="D48" s="1147"/>
      <c r="E48" s="1148"/>
      <c r="F48" s="15">
        <v>3.87</v>
      </c>
      <c r="G48" s="16">
        <v>4.91</v>
      </c>
      <c r="H48" s="16">
        <v>6.13</v>
      </c>
      <c r="I48" s="16">
        <v>8.26</v>
      </c>
      <c r="J48" s="17">
        <v>7.02</v>
      </c>
    </row>
    <row r="49" spans="2:10" ht="57.75" customHeight="1" thickBot="1" x14ac:dyDescent="0.2">
      <c r="B49" s="18"/>
      <c r="C49" s="1149" t="s">
        <v>5</v>
      </c>
      <c r="D49" s="1149"/>
      <c r="E49" s="1150"/>
      <c r="F49" s="19">
        <v>3.25</v>
      </c>
      <c r="G49" s="20">
        <v>1.62</v>
      </c>
      <c r="H49" s="20">
        <v>3.75</v>
      </c>
      <c r="I49" s="20">
        <v>2.69</v>
      </c>
      <c r="J49" s="21">
        <v>0.54</v>
      </c>
    </row>
    <row r="50" spans="2:10" x14ac:dyDescent="0.15"/>
  </sheetData>
  <sheetProtection algorithmName="SHA-512" hashValue="jhpojDDKwlSjqDNJSXo59SRcCfkVYV9S5fb4lPNzsskg2CYYG5Y67ZYsjedMSHzq5QPBjdfbHy2h2Y5WbKwcXg==" saltValue="XlVRf4IOBpN1FQw0W+1/eQ==" spinCount="100000" sheet="1" objects="1" scenarios="1"/>
  <customSheetViews>
    <customSheetView guid="{DD28A655-25C9-4FFE-A534-72ABD15A1D5B}" scale="70" showPageBreaks="1" showGridLines="0" fitToPage="1" hiddenRows="1" hiddenColumns="1" topLeftCell="A16">
      <selection activeCell="H47" sqref="H47"/>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 guid="{502C041F-AA9F-485A-8464-7BFCBC0990C5}" scale="70" showPageBreaks="1" showGridLines="0" fitToPage="1" hiddenRows="1" hiddenColumns="1" topLeftCell="A16">
      <selection activeCell="H47" sqref="H47"/>
      <pageMargins left="0" right="0" top="0.19685039370078741" bottom="0" header="0" footer="0"/>
      <printOptions horizontalCentered="1"/>
      <pageSetup paperSize="9" scale="63" orientation="landscape" horizontalDpi="300" verticalDpi="300" r:id="rId2"/>
      <headerFooter alignWithMargins="0">
        <oddFooter>&amp;C&amp;P/&amp;N</oddFooter>
      </headerFooter>
    </customSheetView>
  </customSheetViews>
  <mergeCells count="3">
    <mergeCell ref="C47:E47"/>
    <mergeCell ref="C48:E48"/>
    <mergeCell ref="C49:E49"/>
  </mergeCells>
  <phoneticPr fontId="3"/>
  <printOptions horizontalCentered="1"/>
  <pageMargins left="0" right="0" top="0.19685039370078741" bottom="0" header="0" footer="0"/>
  <pageSetup paperSize="9" scale="66" orientation="landscape" horizontalDpi="300" verticalDpi="300" r:id="rId3"/>
  <headerFooter alignWithMargins="0">
    <oddFooter>&amp;C&amp;P/&amp;N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Suganuma101</cp:lastModifiedBy>
  <cp:lastPrinted>2024-03-29T04:14:34Z</cp:lastPrinted>
  <dcterms:created xsi:type="dcterms:W3CDTF">2024-02-05T00:51:29Z</dcterms:created>
  <dcterms:modified xsi:type="dcterms:W3CDTF">2024-03-29T04:14:58Z</dcterms:modified>
  <cp:category/>
</cp:coreProperties>
</file>