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65461" windowWidth="14940" windowHeight="8580" activeTab="0"/>
  </bookViews>
  <sheets>
    <sheet name="完成シート" sheetId="1" r:id="rId1"/>
    <sheet name="前年数" sheetId="2" r:id="rId2"/>
    <sheet name="入力確認シート" sheetId="3" r:id="rId3"/>
    <sheet name="世田谷" sheetId="4" r:id="rId4"/>
    <sheet name="北沢" sheetId="5" r:id="rId5"/>
    <sheet name="玉川" sheetId="6" r:id="rId6"/>
    <sheet name="砧" sheetId="7" r:id="rId7"/>
    <sheet name="烏山" sheetId="8" r:id="rId8"/>
  </sheets>
  <definedNames>
    <definedName name="_xlnm.Print_Area" localSheetId="1">'前年数'!$1:$7</definedName>
    <definedName name="_xlnm.Print_Area" localSheetId="2">'入力確認シート'!$B$1:$M$25</definedName>
  </definedNames>
  <calcPr fullCalcOnLoad="1"/>
</workbook>
</file>

<file path=xl/sharedStrings.xml><?xml version="1.0" encoding="utf-8"?>
<sst xmlns="http://schemas.openxmlformats.org/spreadsheetml/2006/main" count="276" uniqueCount="89">
  <si>
    <t>世田谷区の高齢者人口</t>
  </si>
  <si>
    <t>総人口（人）</t>
  </si>
  <si>
    <t>前年同月比増減数（人）</t>
  </si>
  <si>
    <t>40歳以上65歳未満（人）</t>
  </si>
  <si>
    <t>60歳以上（人）</t>
  </si>
  <si>
    <t>65歳以上（人）</t>
  </si>
  <si>
    <t>70歳以上（人）</t>
  </si>
  <si>
    <t>75歳以上（人）</t>
  </si>
  <si>
    <t>80歳以上（人）</t>
  </si>
  <si>
    <t>100歳以上（人）</t>
  </si>
  <si>
    <t>老年人口指数</t>
  </si>
  <si>
    <t>老年化指数</t>
  </si>
  <si>
    <t>全区</t>
  </si>
  <si>
    <t>男</t>
  </si>
  <si>
    <t>女</t>
  </si>
  <si>
    <t>世田谷地域</t>
  </si>
  <si>
    <t>北沢地域</t>
  </si>
  <si>
    <t>玉川地域</t>
  </si>
  <si>
    <t>砧地域</t>
  </si>
  <si>
    <t>烏山地域</t>
  </si>
  <si>
    <t>(生産年齢人口を100とする)</t>
  </si>
  <si>
    <t>(年少人口を100とする)</t>
  </si>
  <si>
    <t>総人口に占める割合</t>
  </si>
  <si>
    <r>
      <t>後期高齢者の割合　　　　　　　　　　　</t>
    </r>
    <r>
      <rPr>
        <sz val="10"/>
        <rFont val="ＭＳ 明朝"/>
        <family val="1"/>
      </rPr>
      <t>（75歳～／65歳～）</t>
    </r>
  </si>
  <si>
    <t>外国人登録人数を加えた全区</t>
  </si>
  <si>
    <t>世田谷</t>
  </si>
  <si>
    <t>北沢</t>
  </si>
  <si>
    <t>玉川</t>
  </si>
  <si>
    <t>砧</t>
  </si>
  <si>
    <t>烏山</t>
  </si>
  <si>
    <t>男</t>
  </si>
  <si>
    <t>女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</si>
  <si>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</si>
  <si>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</si>
  <si>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</si>
  <si>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</si>
  <si>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</si>
  <si>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</si>
  <si>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</si>
  <si>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</si>
  <si>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</si>
  <si>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</si>
  <si>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</si>
  <si>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</si>
  <si>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</si>
  <si>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</si>
  <si>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</si>
  <si>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</si>
  <si>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</si>
  <si>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</si>
  <si>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</si>
  <si>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</si>
  <si>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</si>
  <si>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計</t>
  </si>
  <si>
    <t>外国人</t>
  </si>
  <si>
    <t>資料：「住民基本台帳年齢別人口報告」,「外国人登録人員集計表」（生活文化部地域窓口調整課）</t>
  </si>
  <si>
    <t>年齢</t>
  </si>
  <si>
    <t>総数</t>
  </si>
  <si>
    <t>男</t>
  </si>
  <si>
    <t>女</t>
  </si>
  <si>
    <t>０～４</t>
  </si>
  <si>
    <t>25～29</t>
  </si>
  <si>
    <t>50～54</t>
  </si>
  <si>
    <t>75～79</t>
  </si>
  <si>
    <t>５～９</t>
  </si>
  <si>
    <t>30～34</t>
  </si>
  <si>
    <t>55～59</t>
  </si>
  <si>
    <t>80～84</t>
  </si>
  <si>
    <t>10～14</t>
  </si>
  <si>
    <t>35～39</t>
  </si>
  <si>
    <t>60～64</t>
  </si>
  <si>
    <t>85～89</t>
  </si>
  <si>
    <t>15～19</t>
  </si>
  <si>
    <t>40～44</t>
  </si>
  <si>
    <t>65～69</t>
  </si>
  <si>
    <t>90～94</t>
  </si>
  <si>
    <t>20～24</t>
  </si>
  <si>
    <t>45～49</t>
  </si>
  <si>
    <t>70～74</t>
  </si>
  <si>
    <t>95～99</t>
  </si>
  <si>
    <t>不詳者</t>
  </si>
  <si>
    <t>65歳以上（人）</t>
  </si>
  <si>
    <t>総人口（人）</t>
  </si>
  <si>
    <t>不詳者</t>
  </si>
  <si>
    <t>地域福祉部高齢福祉課作成</t>
  </si>
  <si>
    <t>100以上</t>
  </si>
  <si>
    <t>平成20年7月1日現在</t>
  </si>
  <si>
    <t>齢</t>
  </si>
  <si>
    <t>平成21年10月1日現在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</si>
</sst>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 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HG丸ｺﾞｼｯｸM-PRO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thin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tted"/>
      <right>
        <color indexed="63"/>
      </right>
      <top style="thin"/>
      <bottom style="double"/>
    </border>
    <border>
      <left style="dotted"/>
      <right>
        <color indexed="63"/>
      </right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thin"/>
      <top style="hair"/>
      <bottom style="thin"/>
    </border>
    <border>
      <left style="dotted"/>
      <right style="dotted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thin"/>
      <bottom style="hair"/>
    </border>
    <border>
      <left>
        <color indexed="63"/>
      </left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49" fontId="10" fillId="0" borderId="16" xfId="0" applyNumberFormat="1" applyFont="1" applyBorder="1" applyAlignment="1">
      <alignment/>
    </xf>
    <xf numFmtId="176" fontId="0" fillId="2" borderId="17" xfId="0" applyNumberFormat="1" applyFill="1" applyBorder="1" applyAlignment="1">
      <alignment/>
    </xf>
    <xf numFmtId="176" fontId="0" fillId="2" borderId="18" xfId="0" applyNumberFormat="1" applyFill="1" applyBorder="1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0" fillId="3" borderId="19" xfId="0" applyNumberFormat="1" applyFill="1" applyBorder="1" applyAlignment="1">
      <alignment horizontal="right" wrapText="1"/>
    </xf>
    <xf numFmtId="0" fontId="0" fillId="3" borderId="19" xfId="0" applyFill="1" applyBorder="1" applyAlignment="1">
      <alignment horizontal="right" wrapText="1"/>
    </xf>
    <xf numFmtId="176" fontId="2" fillId="0" borderId="20" xfId="0" applyNumberFormat="1" applyFont="1" applyBorder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0" fillId="4" borderId="19" xfId="0" applyFill="1" applyBorder="1" applyAlignment="1">
      <alignment horizontal="center" wrapText="1"/>
    </xf>
    <xf numFmtId="3" fontId="0" fillId="0" borderId="19" xfId="0" applyNumberForma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49" fontId="13" fillId="0" borderId="0" xfId="0" applyNumberFormat="1" applyFont="1" applyBorder="1" applyAlignment="1">
      <alignment/>
    </xf>
    <xf numFmtId="176" fontId="2" fillId="5" borderId="22" xfId="0" applyNumberFormat="1" applyFont="1" applyFill="1" applyBorder="1" applyAlignment="1">
      <alignment vertical="center"/>
    </xf>
    <xf numFmtId="176" fontId="2" fillId="5" borderId="23" xfId="0" applyNumberFormat="1" applyFont="1" applyFill="1" applyBorder="1" applyAlignment="1">
      <alignment vertical="center"/>
    </xf>
    <xf numFmtId="0" fontId="0" fillId="3" borderId="24" xfId="0" applyFill="1" applyBorder="1" applyAlignment="1">
      <alignment horizontal="right" wrapText="1"/>
    </xf>
    <xf numFmtId="49" fontId="10" fillId="0" borderId="23" xfId="0" applyNumberFormat="1" applyFont="1" applyBorder="1" applyAlignment="1">
      <alignment/>
    </xf>
    <xf numFmtId="176" fontId="0" fillId="2" borderId="25" xfId="0" applyNumberFormat="1" applyFill="1" applyBorder="1" applyAlignment="1">
      <alignment/>
    </xf>
    <xf numFmtId="0" fontId="0" fillId="3" borderId="16" xfId="0" applyFill="1" applyBorder="1" applyAlignment="1">
      <alignment horizontal="right" wrapText="1"/>
    </xf>
    <xf numFmtId="176" fontId="0" fillId="2" borderId="16" xfId="0" applyNumberFormat="1" applyFill="1" applyBorder="1" applyAlignment="1">
      <alignment/>
    </xf>
    <xf numFmtId="0" fontId="0" fillId="6" borderId="19" xfId="0" applyFill="1" applyBorder="1" applyAlignment="1">
      <alignment horizontal="center" wrapText="1"/>
    </xf>
    <xf numFmtId="3" fontId="0" fillId="6" borderId="19" xfId="0" applyNumberFormat="1" applyFill="1" applyBorder="1" applyAlignment="1">
      <alignment horizontal="right" wrapText="1"/>
    </xf>
    <xf numFmtId="0" fontId="0" fillId="6" borderId="19" xfId="0" applyFill="1" applyBorder="1" applyAlignment="1">
      <alignment horizontal="right" wrapText="1"/>
    </xf>
    <xf numFmtId="0" fontId="0" fillId="0" borderId="19" xfId="0" applyBorder="1" applyAlignment="1">
      <alignment wrapText="1"/>
    </xf>
    <xf numFmtId="0" fontId="0" fillId="0" borderId="26" xfId="0" applyBorder="1" applyAlignment="1">
      <alignment/>
    </xf>
    <xf numFmtId="0" fontId="0" fillId="0" borderId="19" xfId="0" applyBorder="1" applyAlignment="1">
      <alignment horizontal="center" wrapText="1"/>
    </xf>
    <xf numFmtId="176" fontId="2" fillId="2" borderId="10" xfId="0" applyNumberFormat="1" applyFont="1" applyFill="1" applyBorder="1" applyAlignment="1">
      <alignment vertical="center"/>
    </xf>
    <xf numFmtId="176" fontId="2" fillId="2" borderId="6" xfId="0" applyNumberFormat="1" applyFont="1" applyFill="1" applyBorder="1" applyAlignment="1">
      <alignment vertical="center"/>
    </xf>
    <xf numFmtId="176" fontId="2" fillId="2" borderId="12" xfId="0" applyNumberFormat="1" applyFont="1" applyFill="1" applyBorder="1" applyAlignment="1">
      <alignment vertical="center"/>
    </xf>
    <xf numFmtId="176" fontId="2" fillId="2" borderId="13" xfId="0" applyNumberFormat="1" applyFont="1" applyFill="1" applyBorder="1" applyAlignment="1">
      <alignment vertical="center"/>
    </xf>
    <xf numFmtId="176" fontId="2" fillId="2" borderId="7" xfId="0" applyNumberFormat="1" applyFont="1" applyFill="1" applyBorder="1" applyAlignment="1">
      <alignment vertical="center"/>
    </xf>
    <xf numFmtId="176" fontId="2" fillId="2" borderId="8" xfId="0" applyNumberFormat="1" applyFont="1" applyFill="1" applyBorder="1" applyAlignment="1">
      <alignment vertical="center"/>
    </xf>
    <xf numFmtId="176" fontId="2" fillId="2" borderId="20" xfId="0" applyNumberFormat="1" applyFont="1" applyFill="1" applyBorder="1" applyAlignment="1">
      <alignment vertical="center"/>
    </xf>
    <xf numFmtId="176" fontId="2" fillId="2" borderId="27" xfId="0" applyNumberFormat="1" applyFont="1" applyFill="1" applyBorder="1" applyAlignment="1">
      <alignment vertical="center"/>
    </xf>
    <xf numFmtId="176" fontId="2" fillId="2" borderId="28" xfId="0" applyNumberFormat="1" applyFont="1" applyFill="1" applyBorder="1" applyAlignment="1">
      <alignment vertical="center"/>
    </xf>
    <xf numFmtId="176" fontId="2" fillId="2" borderId="29" xfId="0" applyNumberFormat="1" applyFont="1" applyFill="1" applyBorder="1" applyAlignment="1">
      <alignment vertical="center"/>
    </xf>
    <xf numFmtId="176" fontId="2" fillId="2" borderId="30" xfId="0" applyNumberFormat="1" applyFont="1" applyFill="1" applyBorder="1" applyAlignment="1">
      <alignment vertical="center"/>
    </xf>
    <xf numFmtId="176" fontId="2" fillId="2" borderId="31" xfId="0" applyNumberFormat="1" applyFont="1" applyFill="1" applyBorder="1" applyAlignment="1">
      <alignment vertical="center"/>
    </xf>
    <xf numFmtId="176" fontId="2" fillId="2" borderId="32" xfId="0" applyNumberFormat="1" applyFont="1" applyFill="1" applyBorder="1" applyAlignment="1">
      <alignment vertical="center"/>
    </xf>
    <xf numFmtId="176" fontId="2" fillId="2" borderId="33" xfId="0" applyNumberFormat="1" applyFont="1" applyFill="1" applyBorder="1" applyAlignment="1">
      <alignment vertical="center"/>
    </xf>
    <xf numFmtId="176" fontId="2" fillId="2" borderId="34" xfId="0" applyNumberFormat="1" applyFont="1" applyFill="1" applyBorder="1" applyAlignment="1">
      <alignment vertical="center"/>
    </xf>
    <xf numFmtId="176" fontId="2" fillId="2" borderId="35" xfId="0" applyNumberFormat="1" applyFont="1" applyFill="1" applyBorder="1" applyAlignment="1">
      <alignment vertical="center"/>
    </xf>
    <xf numFmtId="176" fontId="2" fillId="2" borderId="36" xfId="0" applyNumberFormat="1" applyFont="1" applyFill="1" applyBorder="1" applyAlignment="1">
      <alignment vertical="center"/>
    </xf>
    <xf numFmtId="176" fontId="2" fillId="2" borderId="37" xfId="0" applyNumberFormat="1" applyFont="1" applyFill="1" applyBorder="1" applyAlignment="1">
      <alignment vertical="center"/>
    </xf>
    <xf numFmtId="10" fontId="2" fillId="2" borderId="27" xfId="0" applyNumberFormat="1" applyFont="1" applyFill="1" applyBorder="1" applyAlignment="1">
      <alignment vertical="center"/>
    </xf>
    <xf numFmtId="10" fontId="2" fillId="2" borderId="38" xfId="0" applyNumberFormat="1" applyFont="1" applyFill="1" applyBorder="1" applyAlignment="1">
      <alignment vertical="center"/>
    </xf>
    <xf numFmtId="10" fontId="2" fillId="2" borderId="39" xfId="0" applyNumberFormat="1" applyFont="1" applyFill="1" applyBorder="1" applyAlignment="1">
      <alignment vertical="center"/>
    </xf>
    <xf numFmtId="10" fontId="2" fillId="2" borderId="28" xfId="0" applyNumberFormat="1" applyFont="1" applyFill="1" applyBorder="1" applyAlignment="1">
      <alignment vertical="center"/>
    </xf>
    <xf numFmtId="10" fontId="2" fillId="2" borderId="30" xfId="0" applyNumberFormat="1" applyFont="1" applyFill="1" applyBorder="1" applyAlignment="1">
      <alignment vertical="center"/>
    </xf>
    <xf numFmtId="10" fontId="2" fillId="2" borderId="29" xfId="0" applyNumberFormat="1" applyFont="1" applyFill="1" applyBorder="1" applyAlignment="1">
      <alignment vertical="center"/>
    </xf>
    <xf numFmtId="10" fontId="2" fillId="2" borderId="40" xfId="0" applyNumberFormat="1" applyFont="1" applyFill="1" applyBorder="1" applyAlignment="1">
      <alignment vertical="center"/>
    </xf>
    <xf numFmtId="176" fontId="2" fillId="2" borderId="41" xfId="0" applyNumberFormat="1" applyFont="1" applyFill="1" applyBorder="1" applyAlignment="1">
      <alignment vertical="center"/>
    </xf>
    <xf numFmtId="176" fontId="2" fillId="2" borderId="42" xfId="0" applyNumberFormat="1" applyFont="1" applyFill="1" applyBorder="1" applyAlignment="1">
      <alignment vertical="center"/>
    </xf>
    <xf numFmtId="176" fontId="2" fillId="2" borderId="43" xfId="0" applyNumberFormat="1" applyFont="1" applyFill="1" applyBorder="1" applyAlignment="1">
      <alignment vertical="center"/>
    </xf>
    <xf numFmtId="176" fontId="2" fillId="2" borderId="44" xfId="0" applyNumberFormat="1" applyFont="1" applyFill="1" applyBorder="1" applyAlignment="1">
      <alignment vertical="center"/>
    </xf>
    <xf numFmtId="176" fontId="2" fillId="2" borderId="45" xfId="0" applyNumberFormat="1" applyFont="1" applyFill="1" applyBorder="1" applyAlignment="1">
      <alignment vertical="center"/>
    </xf>
    <xf numFmtId="176" fontId="2" fillId="2" borderId="46" xfId="0" applyNumberFormat="1" applyFont="1" applyFill="1" applyBorder="1" applyAlignment="1">
      <alignment vertical="center"/>
    </xf>
    <xf numFmtId="176" fontId="2" fillId="2" borderId="47" xfId="0" applyNumberFormat="1" applyFont="1" applyFill="1" applyBorder="1" applyAlignment="1">
      <alignment vertical="center"/>
    </xf>
    <xf numFmtId="10" fontId="2" fillId="2" borderId="48" xfId="0" applyNumberFormat="1" applyFont="1" applyFill="1" applyBorder="1" applyAlignment="1">
      <alignment vertical="center"/>
    </xf>
    <xf numFmtId="10" fontId="2" fillId="2" borderId="49" xfId="0" applyNumberFormat="1" applyFont="1" applyFill="1" applyBorder="1" applyAlignment="1">
      <alignment vertical="center"/>
    </xf>
    <xf numFmtId="10" fontId="2" fillId="2" borderId="50" xfId="0" applyNumberFormat="1" applyFont="1" applyFill="1" applyBorder="1" applyAlignment="1">
      <alignment vertical="center"/>
    </xf>
    <xf numFmtId="10" fontId="2" fillId="2" borderId="51" xfId="0" applyNumberFormat="1" applyFont="1" applyFill="1" applyBorder="1" applyAlignment="1">
      <alignment vertical="center"/>
    </xf>
    <xf numFmtId="10" fontId="2" fillId="2" borderId="52" xfId="0" applyNumberFormat="1" applyFont="1" applyFill="1" applyBorder="1" applyAlignment="1">
      <alignment vertical="center"/>
    </xf>
    <xf numFmtId="10" fontId="2" fillId="2" borderId="53" xfId="0" applyNumberFormat="1" applyFont="1" applyFill="1" applyBorder="1" applyAlignment="1">
      <alignment vertical="center"/>
    </xf>
    <xf numFmtId="10" fontId="2" fillId="2" borderId="54" xfId="0" applyNumberFormat="1" applyFont="1" applyFill="1" applyBorder="1" applyAlignment="1">
      <alignment vertical="center"/>
    </xf>
    <xf numFmtId="10" fontId="2" fillId="2" borderId="55" xfId="0" applyNumberFormat="1" applyFont="1" applyFill="1" applyBorder="1" applyAlignment="1">
      <alignment vertical="center"/>
    </xf>
    <xf numFmtId="10" fontId="2" fillId="2" borderId="56" xfId="0" applyNumberFormat="1" applyFont="1" applyFill="1" applyBorder="1" applyAlignment="1">
      <alignment vertical="center"/>
    </xf>
    <xf numFmtId="10" fontId="2" fillId="2" borderId="57" xfId="0" applyNumberFormat="1" applyFont="1" applyFill="1" applyBorder="1" applyAlignment="1">
      <alignment vertical="center"/>
    </xf>
    <xf numFmtId="10" fontId="2" fillId="2" borderId="58" xfId="0" applyNumberFormat="1" applyFont="1" applyFill="1" applyBorder="1" applyAlignment="1">
      <alignment vertical="center"/>
    </xf>
    <xf numFmtId="10" fontId="2" fillId="2" borderId="59" xfId="0" applyNumberFormat="1" applyFont="1" applyFill="1" applyBorder="1" applyAlignment="1">
      <alignment vertical="center"/>
    </xf>
    <xf numFmtId="10" fontId="2" fillId="2" borderId="60" xfId="0" applyNumberFormat="1" applyFont="1" applyFill="1" applyBorder="1" applyAlignment="1">
      <alignment vertical="center"/>
    </xf>
    <xf numFmtId="10" fontId="2" fillId="2" borderId="16" xfId="0" applyNumberFormat="1" applyFont="1" applyFill="1" applyBorder="1" applyAlignment="1">
      <alignment vertical="center"/>
    </xf>
    <xf numFmtId="177" fontId="2" fillId="2" borderId="55" xfId="0" applyNumberFormat="1" applyFont="1" applyFill="1" applyBorder="1" applyAlignment="1">
      <alignment vertical="center"/>
    </xf>
    <xf numFmtId="177" fontId="2" fillId="2" borderId="58" xfId="0" applyNumberFormat="1" applyFont="1" applyFill="1" applyBorder="1" applyAlignment="1">
      <alignment vertical="center"/>
    </xf>
    <xf numFmtId="177" fontId="2" fillId="2" borderId="59" xfId="0" applyNumberFormat="1" applyFont="1" applyFill="1" applyBorder="1" applyAlignment="1">
      <alignment vertical="center"/>
    </xf>
    <xf numFmtId="177" fontId="2" fillId="2" borderId="60" xfId="0" applyNumberFormat="1" applyFont="1" applyFill="1" applyBorder="1" applyAlignment="1">
      <alignment vertical="center"/>
    </xf>
    <xf numFmtId="177" fontId="2" fillId="2" borderId="16" xfId="0" applyNumberFormat="1" applyFont="1" applyFill="1" applyBorder="1" applyAlignment="1">
      <alignment vertical="center"/>
    </xf>
    <xf numFmtId="177" fontId="2" fillId="2" borderId="61" xfId="0" applyNumberFormat="1" applyFont="1" applyFill="1" applyBorder="1" applyAlignment="1">
      <alignment vertical="center"/>
    </xf>
    <xf numFmtId="0" fontId="5" fillId="7" borderId="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vertical="center"/>
    </xf>
    <xf numFmtId="0" fontId="3" fillId="7" borderId="62" xfId="0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/>
    </xf>
    <xf numFmtId="0" fontId="3" fillId="7" borderId="63" xfId="0" applyFont="1" applyFill="1" applyBorder="1" applyAlignment="1">
      <alignment horizontal="right" vertical="center"/>
    </xf>
    <xf numFmtId="0" fontId="2" fillId="7" borderId="64" xfId="0" applyFont="1" applyFill="1" applyBorder="1" applyAlignment="1">
      <alignment vertical="center" wrapText="1"/>
    </xf>
    <xf numFmtId="0" fontId="2" fillId="7" borderId="64" xfId="0" applyFont="1" applyFill="1" applyBorder="1" applyAlignment="1">
      <alignment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77" fontId="7" fillId="2" borderId="56" xfId="0" applyNumberFormat="1" applyFont="1" applyFill="1" applyBorder="1" applyAlignment="1">
      <alignment horizontal="left" vertical="center"/>
    </xf>
    <xf numFmtId="177" fontId="7" fillId="2" borderId="57" xfId="0" applyNumberFormat="1" applyFont="1" applyFill="1" applyBorder="1" applyAlignment="1">
      <alignment horizontal="left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&#12488;&#12483;&#12503;" TargetMode="External" /><Relationship Id="rId2" Type="http://schemas.openxmlformats.org/officeDocument/2006/relationships/hyperlink" Target="&#12488;&#12483;&#12503;" TargetMode="External" /><Relationship Id="rId3" Type="http://schemas.openxmlformats.org/officeDocument/2006/relationships/hyperlink" Target="&#12488;&#12483;&#12503;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4"/>
  <sheetViews>
    <sheetView tabSelected="1" workbookViewId="0" topLeftCell="A1">
      <selection activeCell="D16" sqref="D16"/>
    </sheetView>
  </sheetViews>
  <sheetFormatPr defaultColWidth="9.00390625" defaultRowHeight="13.5"/>
  <cols>
    <col min="1" max="1" width="24.75390625" style="1" customWidth="1"/>
    <col min="2" max="2" width="9.75390625" style="1" customWidth="1"/>
    <col min="3" max="4" width="9.50390625" style="1" customWidth="1"/>
    <col min="5" max="9" width="12.875" style="1" customWidth="1"/>
    <col min="10" max="10" width="11.625" style="1" customWidth="1"/>
    <col min="11" max="16384" width="9.00390625" style="1" customWidth="1"/>
  </cols>
  <sheetData>
    <row r="1" ht="24">
      <c r="A1" s="2" t="s">
        <v>0</v>
      </c>
    </row>
    <row r="2" spans="7:9" ht="18.75" customHeight="1">
      <c r="G2" s="117" t="s">
        <v>88</v>
      </c>
      <c r="H2" s="117"/>
      <c r="I2" s="117"/>
    </row>
    <row r="3" spans="1:10" s="3" customFormat="1" ht="36" customHeight="1" thickBot="1">
      <c r="A3" s="103"/>
      <c r="B3" s="110" t="s">
        <v>12</v>
      </c>
      <c r="C3" s="111" t="s">
        <v>13</v>
      </c>
      <c r="D3" s="112" t="s">
        <v>14</v>
      </c>
      <c r="E3" s="113" t="s">
        <v>15</v>
      </c>
      <c r="F3" s="114" t="s">
        <v>16</v>
      </c>
      <c r="G3" s="114" t="s">
        <v>17</v>
      </c>
      <c r="H3" s="114" t="s">
        <v>18</v>
      </c>
      <c r="I3" s="115" t="s">
        <v>19</v>
      </c>
      <c r="J3" s="116" t="s">
        <v>24</v>
      </c>
    </row>
    <row r="4" spans="1:10" s="19" customFormat="1" ht="20.25" customHeight="1" thickTop="1">
      <c r="A4" s="104" t="s">
        <v>1</v>
      </c>
      <c r="B4" s="51">
        <f>SUM(E4:I4)</f>
        <v>832205</v>
      </c>
      <c r="C4" s="52">
        <f>SUM('入力確認シート'!C3:C23,'入力確認シート'!E3:E23,'入力確認シート'!G3:G23,'入力確認シート'!I3:I23,'入力確認シート'!K3:K23)</f>
        <v>398108</v>
      </c>
      <c r="D4" s="53">
        <f>SUM('入力確認シート'!D3:D23,'入力確認シート'!F3:F23,'入力確認シート'!H3:H23,'入力確認シート'!J3:J23,'入力確認シート'!L3:L23)</f>
        <v>434097</v>
      </c>
      <c r="E4" s="54">
        <f>SUM('入力確認シート'!C3:D24)</f>
        <v>229110</v>
      </c>
      <c r="F4" s="55">
        <f>SUM('入力確認シート'!E3:F24)</f>
        <v>141885</v>
      </c>
      <c r="G4" s="55">
        <f>SUM('入力確認シート'!G3:H24)</f>
        <v>204084</v>
      </c>
      <c r="H4" s="55">
        <f>SUM('入力確認シート'!I3:J24)</f>
        <v>148806</v>
      </c>
      <c r="I4" s="56">
        <f>SUM('入力確認シート'!K3:L24)</f>
        <v>108320</v>
      </c>
      <c r="J4" s="57">
        <f>B4+SUM('入力確認シート'!M3:M24)</f>
        <v>848174</v>
      </c>
    </row>
    <row r="5" spans="1:10" s="19" customFormat="1" ht="20.25" customHeight="1">
      <c r="A5" s="105" t="s">
        <v>2</v>
      </c>
      <c r="B5" s="58">
        <f>B4-'前年数'!B3</f>
        <v>2364</v>
      </c>
      <c r="C5" s="59">
        <f>C4-'前年数'!C3</f>
        <v>955</v>
      </c>
      <c r="D5" s="60">
        <f>D4-'前年数'!D3</f>
        <v>1410</v>
      </c>
      <c r="E5" s="59">
        <f>E4-'前年数'!E3</f>
        <v>613</v>
      </c>
      <c r="F5" s="61">
        <f>F4-'前年数'!F3</f>
        <v>-975</v>
      </c>
      <c r="G5" s="61">
        <f>G4-'前年数'!G3</f>
        <v>756</v>
      </c>
      <c r="H5" s="61">
        <f>H4-'前年数'!H3</f>
        <v>1189</v>
      </c>
      <c r="I5" s="60">
        <f>I4-'前年数'!I3</f>
        <v>781</v>
      </c>
      <c r="J5" s="62">
        <f>J4-'前年数'!J3</f>
        <v>2738</v>
      </c>
    </row>
    <row r="6" spans="1:10" s="19" customFormat="1" ht="20.25" customHeight="1">
      <c r="A6" s="106" t="s">
        <v>3</v>
      </c>
      <c r="B6" s="63">
        <f>SUM(E6:I6)</f>
        <v>276895</v>
      </c>
      <c r="C6" s="64">
        <f>SUM('入力確認シート'!C11:C15,'入力確認シート'!E11:E15,'入力確認シート'!G11:G15,'入力確認シート'!I11:I15,'入力確認シート'!K11:K15)</f>
        <v>136714</v>
      </c>
      <c r="D6" s="65">
        <f>SUM('入力確認シート'!D11:D15,'入力確認シート'!F11:F15,'入力確認シート'!H11:H15,'入力確認シート'!J11:J15,'入力確認シート'!L11:L15)</f>
        <v>140181</v>
      </c>
      <c r="E6" s="66">
        <f>SUM('入力確認シート'!C11:D15)</f>
        <v>74454</v>
      </c>
      <c r="F6" s="67">
        <f>SUM('入力確認シート'!E11:F15)</f>
        <v>44734</v>
      </c>
      <c r="G6" s="67">
        <f>SUM('入力確認シート'!G11:H15)</f>
        <v>71373</v>
      </c>
      <c r="H6" s="67">
        <f>SUM('入力確認シート'!I11:J15)</f>
        <v>51013</v>
      </c>
      <c r="I6" s="68">
        <f>SUM('入力確認シート'!K11:L15)</f>
        <v>35321</v>
      </c>
      <c r="J6" s="57">
        <f>B6+SUM('入力確認シート'!M11:M15)</f>
        <v>281893</v>
      </c>
    </row>
    <row r="7" spans="1:10" s="19" customFormat="1" ht="20.25" customHeight="1">
      <c r="A7" s="105" t="s">
        <v>22</v>
      </c>
      <c r="B7" s="69">
        <f aca="true" t="shared" si="0" ref="B7:J7">B6/B4</f>
        <v>0.3327245089851659</v>
      </c>
      <c r="C7" s="70">
        <f t="shared" si="0"/>
        <v>0.3434093261125122</v>
      </c>
      <c r="D7" s="71">
        <f t="shared" si="0"/>
        <v>0.32292552125446616</v>
      </c>
      <c r="E7" s="72">
        <f t="shared" si="0"/>
        <v>0.32497053816943827</v>
      </c>
      <c r="F7" s="73">
        <f t="shared" si="0"/>
        <v>0.31528350424639673</v>
      </c>
      <c r="G7" s="73">
        <f t="shared" si="0"/>
        <v>0.3497236432057388</v>
      </c>
      <c r="H7" s="73">
        <f t="shared" si="0"/>
        <v>0.34281547787051597</v>
      </c>
      <c r="I7" s="74">
        <f t="shared" si="0"/>
        <v>0.3260801329394387</v>
      </c>
      <c r="J7" s="75">
        <f t="shared" si="0"/>
        <v>0.33235279553487845</v>
      </c>
    </row>
    <row r="8" spans="1:11" s="19" customFormat="1" ht="20.25" customHeight="1">
      <c r="A8" s="106" t="s">
        <v>4</v>
      </c>
      <c r="B8" s="63">
        <f>SUM(E8:I8)</f>
        <v>203424</v>
      </c>
      <c r="C8" s="64">
        <f>SUM('入力確認シート'!C15:C23,'入力確認シート'!E15:E23,'入力確認シート'!G15:G23,'入力確認シート'!I15:I23,'入力確認シート'!K15:K23)</f>
        <v>86873</v>
      </c>
      <c r="D8" s="65">
        <f>SUM('入力確認シート'!D15:D23,'入力確認シート'!F15:F23,'入力確認シート'!H15:H23,'入力確認シート'!J15:J23,'入力確認シート'!L15:L23)</f>
        <v>116551</v>
      </c>
      <c r="E8" s="66">
        <f>SUM('入力確認シート'!C15:D23)</f>
        <v>54655</v>
      </c>
      <c r="F8" s="67">
        <f>SUM('入力確認シート'!E15:F23)</f>
        <v>35468</v>
      </c>
      <c r="G8" s="67">
        <f>SUM('入力確認シート'!G15:H23)</f>
        <v>49761</v>
      </c>
      <c r="H8" s="67">
        <f>SUM('入力確認シート'!I15:J23)</f>
        <v>36145</v>
      </c>
      <c r="I8" s="68">
        <f>SUM('入力確認シート'!K15:L23)</f>
        <v>27395</v>
      </c>
      <c r="J8" s="57">
        <f>B8+SUM('入力確認シート'!M15:M23)</f>
        <v>204639</v>
      </c>
      <c r="K8" s="29"/>
    </row>
    <row r="9" spans="1:10" s="19" customFormat="1" ht="20.25" customHeight="1">
      <c r="A9" s="105" t="s">
        <v>22</v>
      </c>
      <c r="B9" s="69">
        <f aca="true" t="shared" si="1" ref="B9:J9">B8/B4</f>
        <v>0.24443977145054405</v>
      </c>
      <c r="C9" s="70">
        <f t="shared" si="1"/>
        <v>0.218214655319662</v>
      </c>
      <c r="D9" s="71">
        <f t="shared" si="1"/>
        <v>0.2684906829579564</v>
      </c>
      <c r="E9" s="72">
        <f t="shared" si="1"/>
        <v>0.2385535332373096</v>
      </c>
      <c r="F9" s="73">
        <f>F8/F4</f>
        <v>0.24997709412552419</v>
      </c>
      <c r="G9" s="73">
        <f t="shared" si="1"/>
        <v>0.24382607161756922</v>
      </c>
      <c r="H9" s="73">
        <f t="shared" si="1"/>
        <v>0.2429001518755964</v>
      </c>
      <c r="I9" s="74">
        <f t="shared" si="1"/>
        <v>0.2529080502215657</v>
      </c>
      <c r="J9" s="75">
        <f t="shared" si="1"/>
        <v>0.2412700695847786</v>
      </c>
    </row>
    <row r="10" spans="1:10" s="19" customFormat="1" ht="20.25" customHeight="1">
      <c r="A10" s="106" t="s">
        <v>5</v>
      </c>
      <c r="B10" s="76">
        <f>SUM(E10:I10)</f>
        <v>153364</v>
      </c>
      <c r="C10" s="77">
        <f>SUM('入力確認シート'!C16:C23,'入力確認シート'!E16:E23,'入力確認シート'!G16:G23,'入力確認シート'!I16:I23,'入力確認シート'!K16:K23)</f>
        <v>62726</v>
      </c>
      <c r="D10" s="78">
        <f>SUM('入力確認シート'!D16:D23,'入力確認シート'!F16:F23,'入力確認シート'!H16:H23,'入力確認シート'!J16:J23,'入力確認シート'!L16:L23)</f>
        <v>90638</v>
      </c>
      <c r="E10" s="79">
        <f>SUM('入力確認シート'!C16:D23)</f>
        <v>41214</v>
      </c>
      <c r="F10" s="80">
        <f>SUM('入力確認シート'!E16:F23)</f>
        <v>27209</v>
      </c>
      <c r="G10" s="80">
        <f>SUM('入力確認シート'!G16:H23)</f>
        <v>37064</v>
      </c>
      <c r="H10" s="80">
        <f>SUM('入力確認シート'!I16:J23)</f>
        <v>27048</v>
      </c>
      <c r="I10" s="81">
        <f>SUM('入力確認シート'!K16:L23)</f>
        <v>20829</v>
      </c>
      <c r="J10" s="82">
        <f>B10+SUM('入力確認シート'!M16:M23)</f>
        <v>154190</v>
      </c>
    </row>
    <row r="11" spans="1:10" s="19" customFormat="1" ht="20.25" customHeight="1">
      <c r="A11" s="107" t="s">
        <v>22</v>
      </c>
      <c r="B11" s="83">
        <f aca="true" t="shared" si="2" ref="B11:J11">B10/B4</f>
        <v>0.1842863236822658</v>
      </c>
      <c r="C11" s="84">
        <f t="shared" si="2"/>
        <v>0.1575602600299416</v>
      </c>
      <c r="D11" s="85">
        <f t="shared" si="2"/>
        <v>0.2087966514396552</v>
      </c>
      <c r="E11" s="86">
        <f t="shared" si="2"/>
        <v>0.17988739033651957</v>
      </c>
      <c r="F11" s="87">
        <f t="shared" si="2"/>
        <v>0.1917679811114635</v>
      </c>
      <c r="G11" s="87">
        <f t="shared" si="2"/>
        <v>0.18161149330667764</v>
      </c>
      <c r="H11" s="87">
        <f t="shared" si="2"/>
        <v>0.18176686423934518</v>
      </c>
      <c r="I11" s="88">
        <f t="shared" si="2"/>
        <v>0.1922913589364845</v>
      </c>
      <c r="J11" s="89">
        <f t="shared" si="2"/>
        <v>0.18179052883016927</v>
      </c>
    </row>
    <row r="12" spans="1:10" s="19" customFormat="1" ht="20.25" customHeight="1">
      <c r="A12" s="105" t="s">
        <v>2</v>
      </c>
      <c r="B12" s="58">
        <f>B10-'前年数'!B4</f>
        <v>3448</v>
      </c>
      <c r="C12" s="59">
        <f>C10-'前年数'!C4</f>
        <v>1502</v>
      </c>
      <c r="D12" s="60">
        <f>D10-'前年数'!D4</f>
        <v>1946</v>
      </c>
      <c r="E12" s="59">
        <f>E10-'前年数'!E4</f>
        <v>873</v>
      </c>
      <c r="F12" s="61">
        <f>F10-'前年数'!F4</f>
        <v>301</v>
      </c>
      <c r="G12" s="61">
        <f>G10-'前年数'!G4</f>
        <v>895</v>
      </c>
      <c r="H12" s="61">
        <f>H10-'前年数'!H4</f>
        <v>866</v>
      </c>
      <c r="I12" s="60">
        <f>I10-'前年数'!I4</f>
        <v>513</v>
      </c>
      <c r="J12" s="62">
        <f>J10-'前年数'!J4</f>
        <v>3454</v>
      </c>
    </row>
    <row r="13" spans="1:10" s="19" customFormat="1" ht="20.25" customHeight="1">
      <c r="A13" s="106" t="s">
        <v>6</v>
      </c>
      <c r="B13" s="63">
        <f>SUM(E13:I13)</f>
        <v>110672</v>
      </c>
      <c r="C13" s="64">
        <f>SUM('入力確認シート'!C17:C23,'入力確認シート'!E17:E23,'入力確認シート'!G17:G23,'入力確認シート'!I17:I23,'入力確認シート'!K17:K23)</f>
        <v>43251</v>
      </c>
      <c r="D13" s="65">
        <f>SUM('入力確認シート'!D17:D23,'入力確認シート'!F17:F23,'入力確認シート'!H17:H23,'入力確認シート'!J17:J23,'入力確認シート'!L17:L23)</f>
        <v>67421</v>
      </c>
      <c r="E13" s="66">
        <f>SUM('入力確認シート'!C17:D23)</f>
        <v>29708</v>
      </c>
      <c r="F13" s="67">
        <f>SUM('入力確認シート'!E17:F23)</f>
        <v>20011</v>
      </c>
      <c r="G13" s="67">
        <f>SUM('入力確認シート'!G17:H23)</f>
        <v>26586</v>
      </c>
      <c r="H13" s="67">
        <f>SUM('入力確認シート'!I17:J23)</f>
        <v>19269</v>
      </c>
      <c r="I13" s="65">
        <f>SUM('入力確認シート'!K17:L23)</f>
        <v>15098</v>
      </c>
      <c r="J13" s="57">
        <f>B13+SUM('入力確認シート'!M17:M23)</f>
        <v>111230</v>
      </c>
    </row>
    <row r="14" spans="1:10" s="19" customFormat="1" ht="20.25" customHeight="1">
      <c r="A14" s="105" t="s">
        <v>22</v>
      </c>
      <c r="B14" s="69">
        <f aca="true" t="shared" si="3" ref="B14:J14">B13/B4</f>
        <v>0.13298646367181163</v>
      </c>
      <c r="C14" s="70">
        <f t="shared" si="3"/>
        <v>0.1086413736975896</v>
      </c>
      <c r="D14" s="71">
        <f t="shared" si="3"/>
        <v>0.15531321340622026</v>
      </c>
      <c r="E14" s="72">
        <f t="shared" si="3"/>
        <v>0.12966697219676138</v>
      </c>
      <c r="F14" s="73">
        <f t="shared" si="3"/>
        <v>0.14103675511858196</v>
      </c>
      <c r="G14" s="73">
        <f t="shared" si="3"/>
        <v>0.1302698888692891</v>
      </c>
      <c r="H14" s="73">
        <f t="shared" si="3"/>
        <v>0.12949074634087335</v>
      </c>
      <c r="I14" s="74">
        <f t="shared" si="3"/>
        <v>0.13938330871491875</v>
      </c>
      <c r="J14" s="75">
        <f t="shared" si="3"/>
        <v>0.13114054427511337</v>
      </c>
    </row>
    <row r="15" spans="1:10" s="19" customFormat="1" ht="20.25" customHeight="1">
      <c r="A15" s="106" t="s">
        <v>7</v>
      </c>
      <c r="B15" s="63">
        <f>SUM(E15:I15)</f>
        <v>74745</v>
      </c>
      <c r="C15" s="64">
        <f>SUM('入力確認シート'!C18:C23,'入力確認シート'!E18:E23,'入力確認シート'!G18:G23,'入力確認シート'!I18:I23,'入力確認シート'!K18:K23)</f>
        <v>27544</v>
      </c>
      <c r="D15" s="65">
        <f>SUM('入力確認シート'!D18:D23,'入力確認シート'!F18:F23,'入力確認シート'!H18:H23,'入力確認シート'!J18:J23,'入力確認シート'!L18:L23)</f>
        <v>47201</v>
      </c>
      <c r="E15" s="66">
        <f>SUM('入力確認シート'!C18:D23)</f>
        <v>20159</v>
      </c>
      <c r="F15" s="67">
        <f>SUM('入力確認シート'!E18:F23)</f>
        <v>13759</v>
      </c>
      <c r="G15" s="67">
        <f>SUM('入力確認シート'!G18:H23)</f>
        <v>18178</v>
      </c>
      <c r="H15" s="67">
        <f>SUM('入力確認シート'!I18:J23)</f>
        <v>12660</v>
      </c>
      <c r="I15" s="68">
        <f>SUM('入力確認シート'!K18:L23)</f>
        <v>9989</v>
      </c>
      <c r="J15" s="57">
        <f>B15+SUM('入力確認シート'!M18:M23)</f>
        <v>75145</v>
      </c>
    </row>
    <row r="16" spans="1:10" s="19" customFormat="1" ht="20.25" customHeight="1">
      <c r="A16" s="105" t="s">
        <v>22</v>
      </c>
      <c r="B16" s="69">
        <f aca="true" t="shared" si="4" ref="B16:J16">B15/B4</f>
        <v>0.08981561033639548</v>
      </c>
      <c r="C16" s="70">
        <f t="shared" si="4"/>
        <v>0.06918725571955349</v>
      </c>
      <c r="D16" s="71">
        <f t="shared" si="4"/>
        <v>0.10873376226972313</v>
      </c>
      <c r="E16" s="72">
        <f t="shared" si="4"/>
        <v>0.08798830256208807</v>
      </c>
      <c r="F16" s="73">
        <f t="shared" si="4"/>
        <v>0.09697290058850477</v>
      </c>
      <c r="G16" s="73">
        <f t="shared" si="4"/>
        <v>0.08907116677446542</v>
      </c>
      <c r="H16" s="73">
        <f t="shared" si="4"/>
        <v>0.08507721462844241</v>
      </c>
      <c r="I16" s="74">
        <f t="shared" si="4"/>
        <v>0.09221750369276219</v>
      </c>
      <c r="J16" s="75">
        <f t="shared" si="4"/>
        <v>0.08859620785357722</v>
      </c>
    </row>
    <row r="17" spans="1:10" s="19" customFormat="1" ht="20.25" customHeight="1">
      <c r="A17" s="106" t="s">
        <v>8</v>
      </c>
      <c r="B17" s="63">
        <f>SUM(E17:I17)</f>
        <v>43718</v>
      </c>
      <c r="C17" s="64">
        <f>SUM('入力確認シート'!C19:C23,'入力確認シート'!E19:E23,'入力確認シート'!G19:G23,'入力確認シート'!I19:I23,'入力確認シート'!K19:K23)</f>
        <v>14809</v>
      </c>
      <c r="D17" s="65">
        <f>SUM('入力確認シート'!D19:D23,'入力確認シート'!F19:F23,'入力確認シート'!H19:H23,'入力確認シート'!J19:J23,'入力確認シート'!L19:L23)</f>
        <v>28909</v>
      </c>
      <c r="E17" s="66">
        <f>SUM('入力確認シート'!C19:D23)</f>
        <v>11851</v>
      </c>
      <c r="F17" s="67">
        <f>SUM('入力確認シート'!E19:F23)</f>
        <v>8255</v>
      </c>
      <c r="G17" s="67">
        <f>SUM('入力確認シート'!G19:H23)</f>
        <v>10856</v>
      </c>
      <c r="H17" s="67">
        <f>SUM('入力確認シート'!I19:J23)</f>
        <v>7222</v>
      </c>
      <c r="I17" s="68">
        <f>SUM('入力確認シート'!K19:L23)</f>
        <v>5534</v>
      </c>
      <c r="J17" s="57">
        <f>B17+SUM('入力確認シート'!M19:M23)</f>
        <v>43962</v>
      </c>
    </row>
    <row r="18" spans="1:10" s="19" customFormat="1" ht="20.25" customHeight="1">
      <c r="A18" s="105" t="s">
        <v>22</v>
      </c>
      <c r="B18" s="69">
        <f aca="true" t="shared" si="5" ref="B18:J18">B17/B4</f>
        <v>0.05253272931549318</v>
      </c>
      <c r="C18" s="70">
        <f t="shared" si="5"/>
        <v>0.037198448662172076</v>
      </c>
      <c r="D18" s="71">
        <f t="shared" si="5"/>
        <v>0.06659571478264074</v>
      </c>
      <c r="E18" s="72">
        <f t="shared" si="5"/>
        <v>0.05172624503513596</v>
      </c>
      <c r="F18" s="73">
        <f t="shared" si="5"/>
        <v>0.058180921168551995</v>
      </c>
      <c r="G18" s="73">
        <f t="shared" si="5"/>
        <v>0.053193782952117755</v>
      </c>
      <c r="H18" s="73">
        <f t="shared" si="5"/>
        <v>0.048532989261185704</v>
      </c>
      <c r="I18" s="74">
        <f t="shared" si="5"/>
        <v>0.051089364844903985</v>
      </c>
      <c r="J18" s="75">
        <f t="shared" si="5"/>
        <v>0.051831345926661276</v>
      </c>
    </row>
    <row r="19" spans="1:10" s="19" customFormat="1" ht="20.25" customHeight="1">
      <c r="A19" s="106" t="s">
        <v>9</v>
      </c>
      <c r="B19" s="63">
        <f>SUM(E19:I19)</f>
        <v>280</v>
      </c>
      <c r="C19" s="64">
        <f>'入力確認シート'!C23+'入力確認シート'!E23+'入力確認シート'!G23+'入力確認シート'!I23+'入力確認シート'!K23</f>
        <v>36</v>
      </c>
      <c r="D19" s="65">
        <f>'入力確認シート'!D23+'入力確認シート'!F23+'入力確認シート'!H23+'入力確認シート'!J23+'入力確認シート'!L23</f>
        <v>244</v>
      </c>
      <c r="E19" s="66">
        <f>SUM('入力確認シート'!C23:D23)</f>
        <v>69</v>
      </c>
      <c r="F19" s="67">
        <f>SUM('入力確認シート'!E23:F23)</f>
        <v>39</v>
      </c>
      <c r="G19" s="67">
        <f>SUM('入力確認シート'!G23:H23)</f>
        <v>66</v>
      </c>
      <c r="H19" s="67">
        <f>SUM('入力確認シート'!I23:J23)</f>
        <v>68</v>
      </c>
      <c r="I19" s="68">
        <f>SUM('入力確認シート'!K23:L23)</f>
        <v>38</v>
      </c>
      <c r="J19" s="57">
        <f>B19+'入力確認シート'!M23</f>
        <v>282</v>
      </c>
    </row>
    <row r="20" spans="1:10" s="19" customFormat="1" ht="20.25" customHeight="1">
      <c r="A20" s="105" t="s">
        <v>22</v>
      </c>
      <c r="B20" s="69">
        <f aca="true" t="shared" si="6" ref="B20:J20">B19/B4</f>
        <v>0.000336455560829363</v>
      </c>
      <c r="C20" s="70">
        <f t="shared" si="6"/>
        <v>9.042772313040683E-05</v>
      </c>
      <c r="D20" s="71">
        <f t="shared" si="6"/>
        <v>0.0005620863539715778</v>
      </c>
      <c r="E20" s="72">
        <f t="shared" si="6"/>
        <v>0.0003011653790755532</v>
      </c>
      <c r="F20" s="73">
        <f t="shared" si="6"/>
        <v>0.00027487049370969447</v>
      </c>
      <c r="G20" s="73">
        <f t="shared" si="6"/>
        <v>0.0003233962486035162</v>
      </c>
      <c r="H20" s="73">
        <f t="shared" si="6"/>
        <v>0.0004569708210690429</v>
      </c>
      <c r="I20" s="74">
        <f t="shared" si="6"/>
        <v>0.00035081240768094536</v>
      </c>
      <c r="J20" s="75">
        <f t="shared" si="6"/>
        <v>0.00033247894889492014</v>
      </c>
    </row>
    <row r="21" spans="1:10" s="19" customFormat="1" ht="29.25" customHeight="1">
      <c r="A21" s="108" t="s">
        <v>23</v>
      </c>
      <c r="B21" s="90">
        <f aca="true" t="shared" si="7" ref="B21:J21">B15/B10</f>
        <v>0.48736991732088364</v>
      </c>
      <c r="C21" s="91">
        <f t="shared" si="7"/>
        <v>0.4391161559799764</v>
      </c>
      <c r="D21" s="92">
        <f t="shared" si="7"/>
        <v>0.5207639180034864</v>
      </c>
      <c r="E21" s="93">
        <f t="shared" si="7"/>
        <v>0.48912990731304895</v>
      </c>
      <c r="F21" s="94">
        <f t="shared" si="7"/>
        <v>0.5056782682200742</v>
      </c>
      <c r="G21" s="94">
        <f t="shared" si="7"/>
        <v>0.49044895316209797</v>
      </c>
      <c r="H21" s="94">
        <f t="shared" si="7"/>
        <v>0.46805678793256433</v>
      </c>
      <c r="I21" s="95">
        <f t="shared" si="7"/>
        <v>0.47957175092419224</v>
      </c>
      <c r="J21" s="96">
        <f t="shared" si="7"/>
        <v>0.4873532654517154</v>
      </c>
    </row>
    <row r="22" spans="1:10" s="19" customFormat="1" ht="20.25" customHeight="1">
      <c r="A22" s="109" t="s">
        <v>10</v>
      </c>
      <c r="B22" s="97">
        <f>B10/SUM('入力確認シート'!C6:L15)*100</f>
        <v>26.18473621307837</v>
      </c>
      <c r="C22" s="118" t="s">
        <v>20</v>
      </c>
      <c r="D22" s="119"/>
      <c r="E22" s="98">
        <f>E10/SUM('入力確認シート'!C6:D15)*100</f>
        <v>25.002426595486533</v>
      </c>
      <c r="F22" s="99">
        <f>F10/SUM('入力確認シート'!E6:F15)*100</f>
        <v>26.575441475230505</v>
      </c>
      <c r="G22" s="99">
        <f>G10/SUM('入力確認シート'!G6:H15)*100</f>
        <v>26.062681508462777</v>
      </c>
      <c r="H22" s="99">
        <f>H10/SUM('入力確認シート'!I6:J15)*100</f>
        <v>26.784175867703127</v>
      </c>
      <c r="I22" s="100">
        <f>I10/SUM('入力確認シート'!K6:L15)*100</f>
        <v>27.668703506907544</v>
      </c>
      <c r="J22" s="101">
        <f>J10/SUM('入力確認シート'!C6:M15)*100</f>
        <v>25.717021035285644</v>
      </c>
    </row>
    <row r="23" spans="1:10" s="19" customFormat="1" ht="20.25" customHeight="1">
      <c r="A23" s="109" t="s">
        <v>11</v>
      </c>
      <c r="B23" s="97">
        <f>B10/SUM('入力確認シート'!C3:L5)*100</f>
        <v>164.65788428296884</v>
      </c>
      <c r="C23" s="118" t="s">
        <v>21</v>
      </c>
      <c r="D23" s="119"/>
      <c r="E23" s="98">
        <f>E10/SUM('入力確認シート'!C3:D5)*100</f>
        <v>178.7560721721027</v>
      </c>
      <c r="F23" s="99">
        <f>F10/SUM('入力確認シート'!E3:F5)*100</f>
        <v>221.35535307517085</v>
      </c>
      <c r="G23" s="99">
        <f>G10/SUM('入力確認シート'!G3:H5)*100</f>
        <v>149.39739610625176</v>
      </c>
      <c r="H23" s="99">
        <f>H10/SUM('入力確認シート'!I3:J5)*100</f>
        <v>130.20748086458383</v>
      </c>
      <c r="I23" s="100">
        <f>I10/SUM('入力確認シート'!K3:L5)*100</f>
        <v>170.5757104250266</v>
      </c>
      <c r="J23" s="102">
        <f>J10/SUM('入力確認シート'!C3:M5)*100</f>
        <v>163.30226646896844</v>
      </c>
    </row>
    <row r="24" spans="1:8" ht="14.25">
      <c r="A24" s="4" t="s">
        <v>55</v>
      </c>
      <c r="H24" s="1" t="s">
        <v>84</v>
      </c>
    </row>
  </sheetData>
  <mergeCells count="3">
    <mergeCell ref="G2:I2"/>
    <mergeCell ref="C22:D22"/>
    <mergeCell ref="C23:D23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C14" sqref="C14"/>
    </sheetView>
  </sheetViews>
  <sheetFormatPr defaultColWidth="9.00390625" defaultRowHeight="13.5"/>
  <cols>
    <col min="1" max="1" width="15.00390625" style="0" customWidth="1"/>
    <col min="2" max="10" width="12.375" style="0" customWidth="1"/>
  </cols>
  <sheetData>
    <row r="1" spans="7:9" s="1" customFormat="1" ht="18.75" customHeight="1">
      <c r="G1" s="117" t="s">
        <v>86</v>
      </c>
      <c r="H1" s="117"/>
      <c r="I1" s="117"/>
    </row>
    <row r="2" spans="1:10" s="3" customFormat="1" ht="36" customHeight="1" thickBot="1">
      <c r="A2" s="9"/>
      <c r="B2" s="13" t="s">
        <v>12</v>
      </c>
      <c r="C2" s="8" t="s">
        <v>13</v>
      </c>
      <c r="D2" s="15" t="s">
        <v>14</v>
      </c>
      <c r="E2" s="5" t="s">
        <v>15</v>
      </c>
      <c r="F2" s="6" t="s">
        <v>16</v>
      </c>
      <c r="G2" s="6" t="s">
        <v>17</v>
      </c>
      <c r="H2" s="6" t="s">
        <v>18</v>
      </c>
      <c r="I2" s="7" t="s">
        <v>19</v>
      </c>
      <c r="J2" s="33" t="s">
        <v>24</v>
      </c>
    </row>
    <row r="3" spans="1:10" s="19" customFormat="1" ht="20.25" customHeight="1" thickTop="1">
      <c r="A3" s="18" t="s">
        <v>82</v>
      </c>
      <c r="B3" s="14">
        <v>829841</v>
      </c>
      <c r="C3" s="10">
        <v>397153</v>
      </c>
      <c r="D3" s="16">
        <v>432687</v>
      </c>
      <c r="E3" s="17">
        <v>228497</v>
      </c>
      <c r="F3" s="11">
        <v>142860</v>
      </c>
      <c r="G3" s="11">
        <v>203328</v>
      </c>
      <c r="H3" s="11">
        <v>147617</v>
      </c>
      <c r="I3" s="12">
        <v>107539</v>
      </c>
      <c r="J3" s="32">
        <v>845436</v>
      </c>
    </row>
    <row r="4" spans="1:10" ht="14.25">
      <c r="A4" s="20" t="s">
        <v>81</v>
      </c>
      <c r="B4" s="38">
        <v>149916</v>
      </c>
      <c r="C4" s="39">
        <v>61224</v>
      </c>
      <c r="D4" s="39">
        <v>88692</v>
      </c>
      <c r="E4" s="39">
        <v>40341</v>
      </c>
      <c r="F4" s="39">
        <v>26908</v>
      </c>
      <c r="G4" s="39">
        <v>36169</v>
      </c>
      <c r="H4" s="39">
        <v>26182</v>
      </c>
      <c r="I4" s="39">
        <v>20316</v>
      </c>
      <c r="J4" s="39">
        <v>150736</v>
      </c>
    </row>
  </sheetData>
  <mergeCells count="1">
    <mergeCell ref="G1:I1"/>
  </mergeCells>
  <printOptions headings="1"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8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27" sqref="O27"/>
    </sheetView>
  </sheetViews>
  <sheetFormatPr defaultColWidth="9.00390625" defaultRowHeight="13.5"/>
  <cols>
    <col min="1" max="1" width="1.25" style="0" customWidth="1"/>
    <col min="2" max="2" width="7.00390625" style="24" customWidth="1"/>
    <col min="14" max="14" width="4.25390625" style="0" customWidth="1"/>
  </cols>
  <sheetData>
    <row r="1" spans="2:13" s="26" customFormat="1" ht="14.25">
      <c r="B1" s="124"/>
      <c r="C1" s="120" t="s">
        <v>25</v>
      </c>
      <c r="D1" s="121"/>
      <c r="E1" s="120" t="s">
        <v>26</v>
      </c>
      <c r="F1" s="121"/>
      <c r="G1" s="120" t="s">
        <v>27</v>
      </c>
      <c r="H1" s="121"/>
      <c r="I1" s="120" t="s">
        <v>28</v>
      </c>
      <c r="J1" s="121"/>
      <c r="K1" s="120" t="s">
        <v>29</v>
      </c>
      <c r="L1" s="121"/>
      <c r="M1" s="122" t="s">
        <v>54</v>
      </c>
    </row>
    <row r="2" spans="2:13" s="28" customFormat="1" ht="21.75" customHeight="1">
      <c r="B2" s="125"/>
      <c r="C2" s="27" t="s">
        <v>30</v>
      </c>
      <c r="D2" s="27" t="s">
        <v>31</v>
      </c>
      <c r="E2" s="27" t="s">
        <v>30</v>
      </c>
      <c r="F2" s="27" t="s">
        <v>31</v>
      </c>
      <c r="G2" s="27" t="s">
        <v>30</v>
      </c>
      <c r="H2" s="27" t="s">
        <v>31</v>
      </c>
      <c r="I2" s="27" t="s">
        <v>30</v>
      </c>
      <c r="J2" s="27" t="s">
        <v>31</v>
      </c>
      <c r="K2" s="27" t="s">
        <v>30</v>
      </c>
      <c r="L2" s="27" t="s">
        <v>31</v>
      </c>
      <c r="M2" s="123"/>
    </row>
    <row r="3" spans="2:15" ht="13.5">
      <c r="B3" s="21" t="s">
        <v>32</v>
      </c>
      <c r="C3" s="30">
        <f>'世田谷'!C2</f>
        <v>4242</v>
      </c>
      <c r="D3" s="30">
        <f>'世田谷'!D2</f>
        <v>3992</v>
      </c>
      <c r="E3" s="30">
        <f>'北沢'!C2</f>
        <v>2115</v>
      </c>
      <c r="F3" s="30">
        <f>'北沢'!D2</f>
        <v>1986</v>
      </c>
      <c r="G3" s="30">
        <f>'玉川'!C2</f>
        <v>4502</v>
      </c>
      <c r="H3" s="30">
        <f>'玉川'!D2</f>
        <v>4069</v>
      </c>
      <c r="I3" s="30">
        <f>'砧'!C2</f>
        <v>3614</v>
      </c>
      <c r="J3" s="30">
        <f>'砧'!D2</f>
        <v>3405</v>
      </c>
      <c r="K3" s="30">
        <f>'烏山'!C2</f>
        <v>2271</v>
      </c>
      <c r="L3" s="30">
        <f>'烏山'!D2</f>
        <v>1989</v>
      </c>
      <c r="M3" s="22">
        <v>432</v>
      </c>
      <c r="O3" s="25">
        <f aca="true" t="shared" si="0" ref="O3:O24">SUM(C3:M3)</f>
        <v>32617</v>
      </c>
    </row>
    <row r="4" spans="2:15" ht="13.5">
      <c r="B4" s="21" t="s">
        <v>33</v>
      </c>
      <c r="C4" s="30">
        <f>'世田谷'!C8</f>
        <v>3882</v>
      </c>
      <c r="D4" s="30">
        <f>'世田谷'!D8</f>
        <v>3600</v>
      </c>
      <c r="E4" s="30">
        <f>'北沢'!C8</f>
        <v>2042</v>
      </c>
      <c r="F4" s="30">
        <f>'北沢'!D8</f>
        <v>1908</v>
      </c>
      <c r="G4" s="30">
        <f>'玉川'!C8</f>
        <v>4223</v>
      </c>
      <c r="H4" s="30">
        <f>'玉川'!D8</f>
        <v>3979</v>
      </c>
      <c r="I4" s="30">
        <f>'砧'!C8</f>
        <v>3698</v>
      </c>
      <c r="J4" s="30">
        <f>'砧'!D8</f>
        <v>3334</v>
      </c>
      <c r="K4" s="30">
        <f>'烏山'!C8</f>
        <v>2052</v>
      </c>
      <c r="L4" s="30">
        <f>'烏山'!D8</f>
        <v>1908</v>
      </c>
      <c r="M4" s="23">
        <v>421</v>
      </c>
      <c r="O4" s="25">
        <f t="shared" si="0"/>
        <v>31047</v>
      </c>
    </row>
    <row r="5" spans="2:15" ht="13.5">
      <c r="B5" s="21" t="s">
        <v>34</v>
      </c>
      <c r="C5" s="30">
        <f>'世田谷'!C14</f>
        <v>3685</v>
      </c>
      <c r="D5" s="30">
        <f>'世田谷'!D14</f>
        <v>3655</v>
      </c>
      <c r="E5" s="30">
        <f>'北沢'!C14</f>
        <v>2161</v>
      </c>
      <c r="F5" s="30">
        <f>'北沢'!D14</f>
        <v>2080</v>
      </c>
      <c r="G5" s="30">
        <f>'玉川'!C14</f>
        <v>4060</v>
      </c>
      <c r="H5" s="30">
        <f>'玉川'!D14</f>
        <v>3976</v>
      </c>
      <c r="I5" s="30">
        <f>'砧'!C14</f>
        <v>3440</v>
      </c>
      <c r="J5" s="30">
        <f>'砧'!D14</f>
        <v>3282</v>
      </c>
      <c r="K5" s="30">
        <f>'烏山'!C14</f>
        <v>2031</v>
      </c>
      <c r="L5" s="30">
        <f>'烏山'!D14</f>
        <v>1960</v>
      </c>
      <c r="M5" s="23">
        <v>426</v>
      </c>
      <c r="O5" s="25">
        <f t="shared" si="0"/>
        <v>30756</v>
      </c>
    </row>
    <row r="6" spans="2:15" ht="13.5">
      <c r="B6" s="21" t="s">
        <v>35</v>
      </c>
      <c r="C6" s="30">
        <f>'世田谷'!C20</f>
        <v>3933</v>
      </c>
      <c r="D6" s="30">
        <f>'世田谷'!D20</f>
        <v>3895</v>
      </c>
      <c r="E6" s="30">
        <f>'北沢'!C20</f>
        <v>2480</v>
      </c>
      <c r="F6" s="30">
        <f>'北沢'!D20</f>
        <v>2339</v>
      </c>
      <c r="G6" s="30">
        <f>'玉川'!C20</f>
        <v>3963</v>
      </c>
      <c r="H6" s="30">
        <f>'玉川'!D20</f>
        <v>3826</v>
      </c>
      <c r="I6" s="30">
        <f>'砧'!C20</f>
        <v>3086</v>
      </c>
      <c r="J6" s="30">
        <f>'砧'!D20</f>
        <v>2905</v>
      </c>
      <c r="K6" s="30">
        <f>'烏山'!C20</f>
        <v>2008</v>
      </c>
      <c r="L6" s="30">
        <f>'烏山'!D20</f>
        <v>2145</v>
      </c>
      <c r="M6" s="23">
        <v>496</v>
      </c>
      <c r="O6" s="25">
        <f t="shared" si="0"/>
        <v>31076</v>
      </c>
    </row>
    <row r="7" spans="2:15" ht="13.5">
      <c r="B7" s="21" t="s">
        <v>36</v>
      </c>
      <c r="C7" s="30">
        <f>'世田谷'!C26</f>
        <v>6885</v>
      </c>
      <c r="D7" s="30">
        <f>'世田谷'!D26</f>
        <v>7185</v>
      </c>
      <c r="E7" s="30">
        <f>'北沢'!C26</f>
        <v>4847</v>
      </c>
      <c r="F7" s="30">
        <f>'北沢'!D26</f>
        <v>4686</v>
      </c>
      <c r="G7" s="30">
        <f>'玉川'!C26</f>
        <v>5537</v>
      </c>
      <c r="H7" s="30">
        <f>'玉川'!D26</f>
        <v>5353</v>
      </c>
      <c r="I7" s="30">
        <f>'砧'!C26</f>
        <v>4073</v>
      </c>
      <c r="J7" s="30">
        <f>'砧'!D26</f>
        <v>3851</v>
      </c>
      <c r="K7" s="30">
        <f>'烏山'!C26</f>
        <v>3296</v>
      </c>
      <c r="L7" s="30">
        <f>'烏山'!D26</f>
        <v>3364</v>
      </c>
      <c r="M7" s="23">
        <v>1601</v>
      </c>
      <c r="O7" s="25">
        <f t="shared" si="0"/>
        <v>50678</v>
      </c>
    </row>
    <row r="8" spans="2:15" ht="13.5">
      <c r="B8" s="21" t="s">
        <v>37</v>
      </c>
      <c r="C8" s="30">
        <f>'世田谷'!G2</f>
        <v>10533</v>
      </c>
      <c r="D8" s="30">
        <f>'世田谷'!H2</f>
        <v>11173</v>
      </c>
      <c r="E8" s="30">
        <f>'北沢'!G2</f>
        <v>7753</v>
      </c>
      <c r="F8" s="30">
        <f>'北沢'!H2</f>
        <v>7734</v>
      </c>
      <c r="G8" s="30">
        <f>'玉川'!G2</f>
        <v>7071</v>
      </c>
      <c r="H8" s="30">
        <f>'玉川'!H2</f>
        <v>7636</v>
      </c>
      <c r="I8" s="30">
        <f>'砧'!G2</f>
        <v>4813</v>
      </c>
      <c r="J8" s="30">
        <f>'砧'!H2</f>
        <v>4978</v>
      </c>
      <c r="K8" s="30">
        <f>'烏山'!G2</f>
        <v>4242</v>
      </c>
      <c r="L8" s="30">
        <f>'烏山'!H2</f>
        <v>4540</v>
      </c>
      <c r="M8" s="23">
        <v>2462</v>
      </c>
      <c r="O8" s="25">
        <f t="shared" si="0"/>
        <v>72935</v>
      </c>
    </row>
    <row r="9" spans="2:15" ht="13.5">
      <c r="B9" s="21" t="s">
        <v>38</v>
      </c>
      <c r="C9" s="30">
        <f>'世田谷'!G8</f>
        <v>11681</v>
      </c>
      <c r="D9" s="30">
        <f>'世田谷'!H8</f>
        <v>12293</v>
      </c>
      <c r="E9" s="30">
        <f>'北沢'!G8</f>
        <v>7427</v>
      </c>
      <c r="F9" s="30">
        <f>'北沢'!H8</f>
        <v>7546</v>
      </c>
      <c r="G9" s="30">
        <f>'玉川'!G8</f>
        <v>8353</v>
      </c>
      <c r="H9" s="30">
        <f>'玉川'!H8</f>
        <v>9667</v>
      </c>
      <c r="I9" s="30">
        <f>'砧'!G8</f>
        <v>5840</v>
      </c>
      <c r="J9" s="30">
        <f>'砧'!H8</f>
        <v>6196</v>
      </c>
      <c r="K9" s="30">
        <f>'烏山'!G8</f>
        <v>4885</v>
      </c>
      <c r="L9" s="30">
        <f>'烏山'!H8</f>
        <v>5031</v>
      </c>
      <c r="M9" s="23">
        <v>2250</v>
      </c>
      <c r="O9" s="25">
        <f t="shared" si="0"/>
        <v>81169</v>
      </c>
    </row>
    <row r="10" spans="2:15" ht="13.5">
      <c r="B10" s="21" t="s">
        <v>39</v>
      </c>
      <c r="C10" s="30">
        <f>'世田谷'!G14</f>
        <v>10978</v>
      </c>
      <c r="D10" s="30">
        <f>'世田谷'!H14</f>
        <v>11830</v>
      </c>
      <c r="E10" s="30">
        <f>'北沢'!G14</f>
        <v>6138</v>
      </c>
      <c r="F10" s="30">
        <f>'北沢'!H14</f>
        <v>6700</v>
      </c>
      <c r="G10" s="30">
        <f>'玉川'!G14</f>
        <v>8906</v>
      </c>
      <c r="H10" s="30">
        <f>'玉川'!H14</f>
        <v>10526</v>
      </c>
      <c r="I10" s="30">
        <f>'砧'!G14</f>
        <v>6825</v>
      </c>
      <c r="J10" s="30">
        <f>'砧'!H14</f>
        <v>7405</v>
      </c>
      <c r="K10" s="30">
        <f>'烏山'!G14</f>
        <v>5097</v>
      </c>
      <c r="L10" s="30">
        <f>'烏山'!H14</f>
        <v>5351</v>
      </c>
      <c r="M10" s="23">
        <v>2057</v>
      </c>
      <c r="O10" s="25">
        <f t="shared" si="0"/>
        <v>81813</v>
      </c>
    </row>
    <row r="11" spans="2:15" ht="13.5">
      <c r="B11" s="21" t="s">
        <v>40</v>
      </c>
      <c r="C11" s="30">
        <f>'世田谷'!G20</f>
        <v>9768</v>
      </c>
      <c r="D11" s="30">
        <f>'世田谷'!H20</f>
        <v>10024</v>
      </c>
      <c r="E11" s="30">
        <f>'北沢'!G20</f>
        <v>5509</v>
      </c>
      <c r="F11" s="30">
        <f>'北沢'!H20</f>
        <v>5665</v>
      </c>
      <c r="G11" s="30">
        <f>'玉川'!G20</f>
        <v>8908</v>
      </c>
      <c r="H11" s="30">
        <f>'玉川'!H20</f>
        <v>9832</v>
      </c>
      <c r="I11" s="30">
        <f>'砧'!G20</f>
        <v>7077</v>
      </c>
      <c r="J11" s="30">
        <f>'砧'!H20</f>
        <v>6698</v>
      </c>
      <c r="K11" s="30">
        <f>'烏山'!G20</f>
        <v>4856</v>
      </c>
      <c r="L11" s="30">
        <f>'烏山'!H20</f>
        <v>4495</v>
      </c>
      <c r="M11" s="23">
        <v>1789</v>
      </c>
      <c r="O11" s="25">
        <f t="shared" si="0"/>
        <v>74621</v>
      </c>
    </row>
    <row r="12" spans="2:15" ht="13.5">
      <c r="B12" s="21" t="s">
        <v>41</v>
      </c>
      <c r="C12" s="30">
        <f>'世田谷'!G26</f>
        <v>7901</v>
      </c>
      <c r="D12" s="30">
        <f>'世田谷'!H26</f>
        <v>7880</v>
      </c>
      <c r="E12" s="30">
        <f>'北沢'!G26</f>
        <v>4856</v>
      </c>
      <c r="F12" s="30">
        <f>'北沢'!H26</f>
        <v>5030</v>
      </c>
      <c r="G12" s="30">
        <f>'玉川'!G26</f>
        <v>7620</v>
      </c>
      <c r="H12" s="30">
        <f>'玉川'!H26</f>
        <v>7976</v>
      </c>
      <c r="I12" s="30">
        <f>'砧'!G26</f>
        <v>5655</v>
      </c>
      <c r="J12" s="30">
        <f>'砧'!H26</f>
        <v>5480</v>
      </c>
      <c r="K12" s="30">
        <f>'烏山'!G26</f>
        <v>3919</v>
      </c>
      <c r="L12" s="30">
        <f>'烏山'!H26</f>
        <v>3588</v>
      </c>
      <c r="M12" s="23">
        <v>1368</v>
      </c>
      <c r="O12" s="25">
        <f t="shared" si="0"/>
        <v>61273</v>
      </c>
    </row>
    <row r="13" spans="2:15" ht="13.5">
      <c r="B13" s="21" t="s">
        <v>42</v>
      </c>
      <c r="C13" s="30">
        <f>'世田谷'!K2</f>
        <v>6346</v>
      </c>
      <c r="D13" s="30">
        <f>'世田谷'!L2</f>
        <v>6541</v>
      </c>
      <c r="E13" s="30">
        <f>'北沢'!K2</f>
        <v>3812</v>
      </c>
      <c r="F13" s="30">
        <f>'北沢'!L2</f>
        <v>4020</v>
      </c>
      <c r="G13" s="30">
        <f>'玉川'!K2</f>
        <v>6182</v>
      </c>
      <c r="H13" s="30">
        <f>'玉川'!L2</f>
        <v>6342</v>
      </c>
      <c r="I13" s="30">
        <f>'砧'!K2</f>
        <v>4420</v>
      </c>
      <c r="J13" s="30">
        <f>'砧'!L2</f>
        <v>4191</v>
      </c>
      <c r="K13" s="30">
        <f>'烏山'!K2</f>
        <v>3028</v>
      </c>
      <c r="L13" s="30">
        <f>'烏山'!L2</f>
        <v>2929</v>
      </c>
      <c r="M13" s="23">
        <v>888</v>
      </c>
      <c r="O13" s="25">
        <f t="shared" si="0"/>
        <v>48699</v>
      </c>
    </row>
    <row r="14" spans="2:15" ht="13.5">
      <c r="B14" s="21" t="s">
        <v>43</v>
      </c>
      <c r="C14" s="30">
        <f>'世田谷'!K8</f>
        <v>6181</v>
      </c>
      <c r="D14" s="30">
        <f>'世田谷'!L8</f>
        <v>6372</v>
      </c>
      <c r="E14" s="30">
        <f>'北沢'!K8</f>
        <v>3674</v>
      </c>
      <c r="F14" s="30">
        <f>'北沢'!L8</f>
        <v>3909</v>
      </c>
      <c r="G14" s="30">
        <f>'玉川'!K8</f>
        <v>5699</v>
      </c>
      <c r="H14" s="30">
        <f>'玉川'!L8</f>
        <v>6117</v>
      </c>
      <c r="I14" s="30">
        <f>'砧'!K8</f>
        <v>4191</v>
      </c>
      <c r="J14" s="30">
        <f>'砧'!L8</f>
        <v>4204</v>
      </c>
      <c r="K14" s="30">
        <f>'烏山'!K8</f>
        <v>2965</v>
      </c>
      <c r="L14" s="30">
        <f>'烏山'!L8</f>
        <v>2975</v>
      </c>
      <c r="M14" s="23">
        <v>564</v>
      </c>
      <c r="O14" s="25">
        <f t="shared" si="0"/>
        <v>46851</v>
      </c>
    </row>
    <row r="15" spans="2:15" ht="13.5">
      <c r="B15" s="21" t="s">
        <v>44</v>
      </c>
      <c r="C15" s="30">
        <f>'世田谷'!K14</f>
        <v>6430</v>
      </c>
      <c r="D15" s="30">
        <f>'世田谷'!L14</f>
        <v>7011</v>
      </c>
      <c r="E15" s="30">
        <f>'北沢'!K14</f>
        <v>3855</v>
      </c>
      <c r="F15" s="30">
        <f>'北沢'!L14</f>
        <v>4404</v>
      </c>
      <c r="G15" s="30">
        <f>'玉川'!K14</f>
        <v>6222</v>
      </c>
      <c r="H15" s="30">
        <f>'玉川'!L14</f>
        <v>6475</v>
      </c>
      <c r="I15" s="30">
        <f>'砧'!K14</f>
        <v>4443</v>
      </c>
      <c r="J15" s="30">
        <f>'砧'!L14</f>
        <v>4654</v>
      </c>
      <c r="K15" s="30">
        <f>'烏山'!K14</f>
        <v>3197</v>
      </c>
      <c r="L15" s="30">
        <f>'烏山'!L14</f>
        <v>3369</v>
      </c>
      <c r="M15" s="23">
        <v>389</v>
      </c>
      <c r="O15" s="25">
        <f t="shared" si="0"/>
        <v>50449</v>
      </c>
    </row>
    <row r="16" spans="2:15" ht="13.5">
      <c r="B16" s="21" t="s">
        <v>45</v>
      </c>
      <c r="C16" s="30">
        <f>'世田谷'!K20</f>
        <v>5230</v>
      </c>
      <c r="D16" s="30">
        <f>'世田谷'!L20</f>
        <v>6276</v>
      </c>
      <c r="E16" s="30">
        <f>'北沢'!K20</f>
        <v>3277</v>
      </c>
      <c r="F16" s="30">
        <f>'北沢'!L20</f>
        <v>3921</v>
      </c>
      <c r="G16" s="30">
        <f>'玉川'!K20</f>
        <v>4846</v>
      </c>
      <c r="H16" s="30">
        <f>'玉川'!L20</f>
        <v>5632</v>
      </c>
      <c r="I16" s="30">
        <f>'砧'!K20</f>
        <v>3530</v>
      </c>
      <c r="J16" s="30">
        <f>'砧'!L20</f>
        <v>4249</v>
      </c>
      <c r="K16" s="30">
        <f>'烏山'!K20</f>
        <v>2592</v>
      </c>
      <c r="L16" s="30">
        <f>'烏山'!L20</f>
        <v>3139</v>
      </c>
      <c r="M16" s="23">
        <v>268</v>
      </c>
      <c r="O16" s="25">
        <f t="shared" si="0"/>
        <v>42960</v>
      </c>
    </row>
    <row r="17" spans="2:15" ht="13.5">
      <c r="B17" s="21" t="s">
        <v>46</v>
      </c>
      <c r="C17" s="30">
        <f>'世田谷'!K26</f>
        <v>4146</v>
      </c>
      <c r="D17" s="30">
        <f>'世田谷'!L26</f>
        <v>5403</v>
      </c>
      <c r="E17" s="30">
        <f>'北沢'!K26</f>
        <v>2661</v>
      </c>
      <c r="F17" s="30">
        <f>'北沢'!L26</f>
        <v>3591</v>
      </c>
      <c r="G17" s="30">
        <f>'玉川'!K26</f>
        <v>3741</v>
      </c>
      <c r="H17" s="30">
        <f>'玉川'!L26</f>
        <v>4667</v>
      </c>
      <c r="I17" s="30">
        <f>'砧'!K26</f>
        <v>2965</v>
      </c>
      <c r="J17" s="30">
        <f>'砧'!L26</f>
        <v>3644</v>
      </c>
      <c r="K17" s="30">
        <f>'烏山'!K26</f>
        <v>2194</v>
      </c>
      <c r="L17" s="30">
        <f>'烏山'!L26</f>
        <v>2915</v>
      </c>
      <c r="M17" s="23">
        <v>158</v>
      </c>
      <c r="O17" s="25">
        <f t="shared" si="0"/>
        <v>36085</v>
      </c>
    </row>
    <row r="18" spans="2:15" ht="13.5">
      <c r="B18" s="21" t="s">
        <v>47</v>
      </c>
      <c r="C18" s="30">
        <f>'世田谷'!O2</f>
        <v>3345</v>
      </c>
      <c r="D18" s="30">
        <f>'世田谷'!P2</f>
        <v>4963</v>
      </c>
      <c r="E18" s="30">
        <f>'北沢'!O2</f>
        <v>2226</v>
      </c>
      <c r="F18" s="30">
        <f>'北沢'!P2</f>
        <v>3278</v>
      </c>
      <c r="G18" s="30">
        <f>'玉川'!O2</f>
        <v>2989</v>
      </c>
      <c r="H18" s="30">
        <f>'玉川'!P2</f>
        <v>4333</v>
      </c>
      <c r="I18" s="30">
        <f>'砧'!O2</f>
        <v>2296</v>
      </c>
      <c r="J18" s="30">
        <f>'砧'!P2</f>
        <v>3142</v>
      </c>
      <c r="K18" s="30">
        <f>'烏山'!O2</f>
        <v>1879</v>
      </c>
      <c r="L18" s="30">
        <f>'烏山'!P2</f>
        <v>2576</v>
      </c>
      <c r="M18" s="23">
        <v>156</v>
      </c>
      <c r="O18" s="25">
        <f t="shared" si="0"/>
        <v>31183</v>
      </c>
    </row>
    <row r="19" spans="2:15" ht="13.5">
      <c r="B19" s="21" t="s">
        <v>48</v>
      </c>
      <c r="C19" s="30">
        <f>'世田谷'!O8</f>
        <v>2333</v>
      </c>
      <c r="D19" s="30">
        <f>'世田谷'!P8</f>
        <v>3964</v>
      </c>
      <c r="E19" s="30">
        <f>'北沢'!O8</f>
        <v>1600</v>
      </c>
      <c r="F19" s="30">
        <f>'北沢'!P8</f>
        <v>2783</v>
      </c>
      <c r="G19" s="30">
        <f>'玉川'!O8</f>
        <v>2161</v>
      </c>
      <c r="H19" s="30">
        <f>'玉川'!P8</f>
        <v>3539</v>
      </c>
      <c r="I19" s="30">
        <f>'砧'!O8</f>
        <v>1473</v>
      </c>
      <c r="J19" s="30">
        <f>'砧'!P8</f>
        <v>2360</v>
      </c>
      <c r="K19" s="30">
        <f>'烏山'!O8</f>
        <v>1230</v>
      </c>
      <c r="L19" s="30">
        <f>'烏山'!P8</f>
        <v>1847</v>
      </c>
      <c r="M19" s="23">
        <v>125</v>
      </c>
      <c r="O19" s="25">
        <f t="shared" si="0"/>
        <v>23415</v>
      </c>
    </row>
    <row r="20" spans="2:15" ht="13.5">
      <c r="B20" s="21" t="s">
        <v>49</v>
      </c>
      <c r="C20" s="31">
        <f>'世田谷'!O14</f>
        <v>1076</v>
      </c>
      <c r="D20" s="31">
        <f>'世田谷'!P14</f>
        <v>2488</v>
      </c>
      <c r="E20" s="31">
        <f>'北沢'!O14</f>
        <v>777</v>
      </c>
      <c r="F20" s="31">
        <f>'北沢'!P14</f>
        <v>1680</v>
      </c>
      <c r="G20" s="31">
        <f>'玉川'!O14</f>
        <v>1009</v>
      </c>
      <c r="H20" s="31">
        <f>'玉川'!P14</f>
        <v>2200</v>
      </c>
      <c r="I20" s="31">
        <f>'砧'!O14</f>
        <v>746</v>
      </c>
      <c r="J20" s="31">
        <f>'砧'!P14</f>
        <v>1448</v>
      </c>
      <c r="K20" s="31">
        <f>'烏山'!O14</f>
        <v>528</v>
      </c>
      <c r="L20" s="31">
        <f>'烏山'!P14</f>
        <v>1064</v>
      </c>
      <c r="M20" s="23">
        <v>88</v>
      </c>
      <c r="O20" s="25">
        <f t="shared" si="0"/>
        <v>13104</v>
      </c>
    </row>
    <row r="21" spans="2:15" ht="13.5">
      <c r="B21" s="21" t="s">
        <v>50</v>
      </c>
      <c r="C21" s="31">
        <f>'世田谷'!O20</f>
        <v>368</v>
      </c>
      <c r="D21" s="31">
        <f>'世田谷'!P20</f>
        <v>1097</v>
      </c>
      <c r="E21" s="31">
        <f>'北沢'!O20</f>
        <v>274</v>
      </c>
      <c r="F21" s="31">
        <f>'北沢'!P20</f>
        <v>724</v>
      </c>
      <c r="G21" s="31">
        <f>'玉川'!O20</f>
        <v>408</v>
      </c>
      <c r="H21" s="31">
        <f>'玉川'!P20</f>
        <v>1011</v>
      </c>
      <c r="I21" s="31">
        <f>'砧'!O20</f>
        <v>249</v>
      </c>
      <c r="J21" s="31">
        <f>'砧'!P20</f>
        <v>598</v>
      </c>
      <c r="K21" s="31">
        <f>'烏山'!O20</f>
        <v>164</v>
      </c>
      <c r="L21" s="31">
        <f>'烏山'!P20</f>
        <v>462</v>
      </c>
      <c r="M21" s="23">
        <v>23</v>
      </c>
      <c r="O21" s="25">
        <f t="shared" si="0"/>
        <v>5378</v>
      </c>
    </row>
    <row r="22" spans="2:15" ht="13.5">
      <c r="B22" s="21" t="s">
        <v>51</v>
      </c>
      <c r="C22" s="31">
        <f>'世田谷'!O26</f>
        <v>93</v>
      </c>
      <c r="D22" s="31">
        <f>'世田谷'!P26</f>
        <v>363</v>
      </c>
      <c r="E22" s="31">
        <f>'北沢'!O26</f>
        <v>80</v>
      </c>
      <c r="F22" s="31">
        <f>'北沢'!P26</f>
        <v>298</v>
      </c>
      <c r="G22" s="31">
        <f>'玉川'!O26</f>
        <v>111</v>
      </c>
      <c r="H22" s="31">
        <f>'玉川'!P26</f>
        <v>351</v>
      </c>
      <c r="I22" s="31">
        <f>'砧'!O26</f>
        <v>60</v>
      </c>
      <c r="J22" s="31">
        <f>'砧'!P26</f>
        <v>220</v>
      </c>
      <c r="K22" s="31">
        <f>'烏山'!O26</f>
        <v>33</v>
      </c>
      <c r="L22" s="31">
        <f>'烏山'!P26</f>
        <v>168</v>
      </c>
      <c r="M22" s="23">
        <v>6</v>
      </c>
      <c r="O22" s="25">
        <f t="shared" si="0"/>
        <v>1783</v>
      </c>
    </row>
    <row r="23" spans="2:15" ht="13.5">
      <c r="B23" s="41" t="s">
        <v>52</v>
      </c>
      <c r="C23" s="40">
        <f>'世田谷'!O32</f>
        <v>8</v>
      </c>
      <c r="D23" s="40">
        <f>'世田谷'!P32</f>
        <v>61</v>
      </c>
      <c r="E23" s="40">
        <f>'北沢'!O32</f>
        <v>6</v>
      </c>
      <c r="F23" s="40">
        <f>'北沢'!P32</f>
        <v>33</v>
      </c>
      <c r="G23" s="40">
        <f>'玉川'!O32</f>
        <v>9</v>
      </c>
      <c r="H23" s="40">
        <f>'玉川'!P32</f>
        <v>57</v>
      </c>
      <c r="I23" s="40">
        <f>'砧'!O32</f>
        <v>7</v>
      </c>
      <c r="J23" s="40">
        <f>'砧'!P32</f>
        <v>61</v>
      </c>
      <c r="K23" s="40">
        <f>'烏山'!O32</f>
        <v>6</v>
      </c>
      <c r="L23" s="40">
        <f>'烏山'!P32</f>
        <v>32</v>
      </c>
      <c r="M23" s="42">
        <v>2</v>
      </c>
      <c r="O23" s="25">
        <f t="shared" si="0"/>
        <v>282</v>
      </c>
    </row>
    <row r="24" spans="2:15" ht="13.5">
      <c r="B24" s="21" t="s">
        <v>83</v>
      </c>
      <c r="C24" s="43">
        <f>'世田谷'!O33</f>
        <v>0</v>
      </c>
      <c r="D24" s="43">
        <f>'世田谷'!P33</f>
        <v>0</v>
      </c>
      <c r="E24" s="43">
        <f>'北沢'!O33</f>
        <v>0</v>
      </c>
      <c r="F24" s="43">
        <f>'北沢'!P33</f>
        <v>0</v>
      </c>
      <c r="G24" s="43">
        <f>'玉川'!O33</f>
        <v>0</v>
      </c>
      <c r="H24" s="43">
        <f>'玉川'!P33</f>
        <v>0</v>
      </c>
      <c r="I24" s="43">
        <f>'砧'!O33</f>
        <v>0</v>
      </c>
      <c r="J24" s="43">
        <f>'砧'!P33</f>
        <v>0</v>
      </c>
      <c r="K24" s="43">
        <f>'烏山'!O33</f>
        <v>0</v>
      </c>
      <c r="L24" s="43">
        <f>'烏山'!P33</f>
        <v>0</v>
      </c>
      <c r="M24" s="44">
        <v>0</v>
      </c>
      <c r="O24" s="25">
        <f t="shared" si="0"/>
        <v>0</v>
      </c>
    </row>
    <row r="25" spans="2:15" ht="13.5">
      <c r="B25" s="24" t="s">
        <v>53</v>
      </c>
      <c r="C25" s="25">
        <f>SUM(C3:C24)</f>
        <v>109044</v>
      </c>
      <c r="D25" s="25">
        <f aca="true" t="shared" si="1" ref="D25:M25">SUM(D3:D24)</f>
        <v>120066</v>
      </c>
      <c r="E25" s="25">
        <f t="shared" si="1"/>
        <v>67570</v>
      </c>
      <c r="F25" s="25">
        <f t="shared" si="1"/>
        <v>74315</v>
      </c>
      <c r="G25" s="25">
        <f t="shared" si="1"/>
        <v>96520</v>
      </c>
      <c r="H25" s="25">
        <f t="shared" si="1"/>
        <v>107564</v>
      </c>
      <c r="I25" s="25">
        <f t="shared" si="1"/>
        <v>72501</v>
      </c>
      <c r="J25" s="25">
        <f t="shared" si="1"/>
        <v>76305</v>
      </c>
      <c r="K25" s="25">
        <f t="shared" si="1"/>
        <v>52473</v>
      </c>
      <c r="L25" s="25">
        <f t="shared" si="1"/>
        <v>55847</v>
      </c>
      <c r="M25" s="25">
        <f t="shared" si="1"/>
        <v>15969</v>
      </c>
      <c r="O25" s="25">
        <f>SUM(O3:O24)</f>
        <v>848174</v>
      </c>
    </row>
    <row r="27" ht="13.5">
      <c r="B27" s="37"/>
    </row>
    <row r="28" spans="3:12" ht="13.5">
      <c r="C28" s="25"/>
      <c r="D28" s="25"/>
      <c r="E28" s="25"/>
      <c r="F28" s="25"/>
      <c r="G28" s="25"/>
      <c r="H28" s="25"/>
      <c r="I28" s="25"/>
      <c r="J28" s="25"/>
      <c r="K28" s="25"/>
      <c r="L28" s="25"/>
    </row>
  </sheetData>
  <mergeCells count="7">
    <mergeCell ref="K1:L1"/>
    <mergeCell ref="M1:M2"/>
    <mergeCell ref="B1:B2"/>
    <mergeCell ref="C1:D1"/>
    <mergeCell ref="E1:F1"/>
    <mergeCell ref="G1:H1"/>
    <mergeCell ref="I1:J1"/>
  </mergeCells>
  <hyperlinks>
    <hyperlink ref="A28" r:id="rId1" display="トップ"/>
    <hyperlink ref="E28" r:id="rId2" display="トップ"/>
    <hyperlink ref="I28" r:id="rId3" display="トップ"/>
  </hyperlinks>
  <printOptions/>
  <pageMargins left="0.75" right="0.75" top="1" bottom="1" header="0.512" footer="0.512"/>
  <pageSetup horizontalDpi="300" verticalDpi="300" orientation="landscape" paperSize="9" scale="120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I27" sqref="I27"/>
    </sheetView>
  </sheetViews>
  <sheetFormatPr defaultColWidth="9.00390625" defaultRowHeight="13.5"/>
  <sheetData>
    <row r="1" spans="1:16" ht="13.5">
      <c r="A1" s="34" t="s">
        <v>87</v>
      </c>
      <c r="B1" s="34" t="s">
        <v>57</v>
      </c>
      <c r="C1" s="34" t="s">
        <v>58</v>
      </c>
      <c r="D1" s="34" t="s">
        <v>59</v>
      </c>
      <c r="E1" s="34" t="s">
        <v>56</v>
      </c>
      <c r="F1" s="34" t="s">
        <v>57</v>
      </c>
      <c r="G1" s="34" t="s">
        <v>58</v>
      </c>
      <c r="H1" s="34" t="s">
        <v>59</v>
      </c>
      <c r="I1" s="34" t="s">
        <v>56</v>
      </c>
      <c r="J1" s="34" t="s">
        <v>57</v>
      </c>
      <c r="K1" s="34" t="s">
        <v>58</v>
      </c>
      <c r="L1" s="34" t="s">
        <v>59</v>
      </c>
      <c r="M1" s="34" t="s">
        <v>56</v>
      </c>
      <c r="N1" s="34" t="s">
        <v>57</v>
      </c>
      <c r="O1" s="34" t="s">
        <v>58</v>
      </c>
      <c r="P1" s="34" t="s">
        <v>59</v>
      </c>
    </row>
    <row r="2" spans="1:16" ht="13.5">
      <c r="A2" s="45" t="s">
        <v>60</v>
      </c>
      <c r="B2" s="46">
        <v>8234</v>
      </c>
      <c r="C2" s="46">
        <v>4242</v>
      </c>
      <c r="D2" s="46">
        <v>3992</v>
      </c>
      <c r="E2" s="45" t="s">
        <v>61</v>
      </c>
      <c r="F2" s="46">
        <v>21706</v>
      </c>
      <c r="G2" s="46">
        <v>10533</v>
      </c>
      <c r="H2" s="46">
        <v>11173</v>
      </c>
      <c r="I2" s="45" t="s">
        <v>62</v>
      </c>
      <c r="J2" s="46">
        <v>12887</v>
      </c>
      <c r="K2" s="46">
        <v>6346</v>
      </c>
      <c r="L2" s="46">
        <v>6541</v>
      </c>
      <c r="M2" s="45" t="s">
        <v>63</v>
      </c>
      <c r="N2" s="46">
        <v>8308</v>
      </c>
      <c r="O2" s="46">
        <v>3345</v>
      </c>
      <c r="P2" s="46">
        <v>4963</v>
      </c>
    </row>
    <row r="3" spans="1:16" ht="13.5">
      <c r="A3" s="34">
        <v>0</v>
      </c>
      <c r="B3" s="35">
        <v>1752</v>
      </c>
      <c r="C3" s="36">
        <v>927</v>
      </c>
      <c r="D3" s="36">
        <v>825</v>
      </c>
      <c r="E3" s="34">
        <v>25</v>
      </c>
      <c r="F3" s="35">
        <v>3846</v>
      </c>
      <c r="G3" s="35">
        <v>1879</v>
      </c>
      <c r="H3" s="35">
        <v>1967</v>
      </c>
      <c r="I3" s="34">
        <v>50</v>
      </c>
      <c r="J3" s="35">
        <v>2899</v>
      </c>
      <c r="K3" s="35">
        <v>1416</v>
      </c>
      <c r="L3" s="35">
        <v>1483</v>
      </c>
      <c r="M3" s="34">
        <v>75</v>
      </c>
      <c r="N3" s="35">
        <v>1750</v>
      </c>
      <c r="O3" s="36">
        <v>763</v>
      </c>
      <c r="P3" s="36">
        <v>987</v>
      </c>
    </row>
    <row r="4" spans="1:16" ht="13.5">
      <c r="A4" s="34">
        <v>1</v>
      </c>
      <c r="B4" s="35">
        <v>1743</v>
      </c>
      <c r="C4" s="36">
        <v>897</v>
      </c>
      <c r="D4" s="36">
        <v>846</v>
      </c>
      <c r="E4" s="34">
        <v>26</v>
      </c>
      <c r="F4" s="35">
        <v>4186</v>
      </c>
      <c r="G4" s="35">
        <v>1940</v>
      </c>
      <c r="H4" s="35">
        <v>2246</v>
      </c>
      <c r="I4" s="34">
        <v>51</v>
      </c>
      <c r="J4" s="35">
        <v>2734</v>
      </c>
      <c r="K4" s="35">
        <v>1351</v>
      </c>
      <c r="L4" s="35">
        <v>1383</v>
      </c>
      <c r="M4" s="34">
        <v>76</v>
      </c>
      <c r="N4" s="35">
        <v>1761</v>
      </c>
      <c r="O4" s="36">
        <v>694</v>
      </c>
      <c r="P4" s="35">
        <v>1067</v>
      </c>
    </row>
    <row r="5" spans="1:16" ht="13.5">
      <c r="A5" s="34">
        <v>2</v>
      </c>
      <c r="B5" s="35">
        <v>1678</v>
      </c>
      <c r="C5" s="36">
        <v>853</v>
      </c>
      <c r="D5" s="36">
        <v>825</v>
      </c>
      <c r="E5" s="34">
        <v>27</v>
      </c>
      <c r="F5" s="35">
        <v>4344</v>
      </c>
      <c r="G5" s="35">
        <v>2107</v>
      </c>
      <c r="H5" s="35">
        <v>2237</v>
      </c>
      <c r="I5" s="34">
        <v>52</v>
      </c>
      <c r="J5" s="35">
        <v>2348</v>
      </c>
      <c r="K5" s="35">
        <v>1167</v>
      </c>
      <c r="L5" s="35">
        <v>1181</v>
      </c>
      <c r="M5" s="34">
        <v>77</v>
      </c>
      <c r="N5" s="35">
        <v>1670</v>
      </c>
      <c r="O5" s="36">
        <v>651</v>
      </c>
      <c r="P5" s="35">
        <v>1019</v>
      </c>
    </row>
    <row r="6" spans="1:16" ht="13.5">
      <c r="A6" s="34">
        <v>3</v>
      </c>
      <c r="B6" s="35">
        <v>1502</v>
      </c>
      <c r="C6" s="36">
        <v>783</v>
      </c>
      <c r="D6" s="36">
        <v>719</v>
      </c>
      <c r="E6" s="34">
        <v>28</v>
      </c>
      <c r="F6" s="35">
        <v>4584</v>
      </c>
      <c r="G6" s="35">
        <v>2269</v>
      </c>
      <c r="H6" s="35">
        <v>2315</v>
      </c>
      <c r="I6" s="34">
        <v>53</v>
      </c>
      <c r="J6" s="35">
        <v>2478</v>
      </c>
      <c r="K6" s="35">
        <v>1243</v>
      </c>
      <c r="L6" s="35">
        <v>1235</v>
      </c>
      <c r="M6" s="34">
        <v>78</v>
      </c>
      <c r="N6" s="35">
        <v>1557</v>
      </c>
      <c r="O6" s="36">
        <v>606</v>
      </c>
      <c r="P6" s="36">
        <v>951</v>
      </c>
    </row>
    <row r="7" spans="1:16" ht="13.5">
      <c r="A7" s="34">
        <v>4</v>
      </c>
      <c r="B7" s="35">
        <v>1559</v>
      </c>
      <c r="C7" s="36">
        <v>782</v>
      </c>
      <c r="D7" s="36">
        <v>777</v>
      </c>
      <c r="E7" s="34">
        <v>29</v>
      </c>
      <c r="F7" s="35">
        <v>4746</v>
      </c>
      <c r="G7" s="35">
        <v>2338</v>
      </c>
      <c r="H7" s="35">
        <v>2408</v>
      </c>
      <c r="I7" s="34">
        <v>54</v>
      </c>
      <c r="J7" s="35">
        <v>2428</v>
      </c>
      <c r="K7" s="35">
        <v>1169</v>
      </c>
      <c r="L7" s="35">
        <v>1259</v>
      </c>
      <c r="M7" s="34">
        <v>79</v>
      </c>
      <c r="N7" s="35">
        <v>1570</v>
      </c>
      <c r="O7" s="36">
        <v>631</v>
      </c>
      <c r="P7" s="36">
        <v>939</v>
      </c>
    </row>
    <row r="8" spans="1:16" ht="13.5">
      <c r="A8" s="45" t="s">
        <v>64</v>
      </c>
      <c r="B8" s="46">
        <v>7482</v>
      </c>
      <c r="C8" s="46">
        <v>3882</v>
      </c>
      <c r="D8" s="46">
        <v>3600</v>
      </c>
      <c r="E8" s="45" t="s">
        <v>65</v>
      </c>
      <c r="F8" s="46">
        <v>23974</v>
      </c>
      <c r="G8" s="46">
        <v>11681</v>
      </c>
      <c r="H8" s="46">
        <v>12293</v>
      </c>
      <c r="I8" s="45" t="s">
        <v>66</v>
      </c>
      <c r="J8" s="46">
        <v>12553</v>
      </c>
      <c r="K8" s="46">
        <v>6181</v>
      </c>
      <c r="L8" s="46">
        <v>6372</v>
      </c>
      <c r="M8" s="45" t="s">
        <v>67</v>
      </c>
      <c r="N8" s="46">
        <v>6297</v>
      </c>
      <c r="O8" s="46">
        <v>2333</v>
      </c>
      <c r="P8" s="46">
        <v>3964</v>
      </c>
    </row>
    <row r="9" spans="1:16" ht="13.5">
      <c r="A9" s="34">
        <v>5</v>
      </c>
      <c r="B9" s="35">
        <v>1525</v>
      </c>
      <c r="C9" s="36">
        <v>850</v>
      </c>
      <c r="D9" s="36">
        <v>675</v>
      </c>
      <c r="E9" s="34">
        <v>30</v>
      </c>
      <c r="F9" s="35">
        <v>4768</v>
      </c>
      <c r="G9" s="35">
        <v>2343</v>
      </c>
      <c r="H9" s="35">
        <v>2425</v>
      </c>
      <c r="I9" s="34">
        <v>55</v>
      </c>
      <c r="J9" s="35">
        <v>2285</v>
      </c>
      <c r="K9" s="35">
        <v>1121</v>
      </c>
      <c r="L9" s="35">
        <v>1164</v>
      </c>
      <c r="M9" s="34">
        <v>80</v>
      </c>
      <c r="N9" s="35">
        <v>1450</v>
      </c>
      <c r="O9" s="36">
        <v>554</v>
      </c>
      <c r="P9" s="36">
        <v>896</v>
      </c>
    </row>
    <row r="10" spans="1:16" ht="13.5">
      <c r="A10" s="34">
        <v>6</v>
      </c>
      <c r="B10" s="35">
        <v>1484</v>
      </c>
      <c r="C10" s="36">
        <v>735</v>
      </c>
      <c r="D10" s="36">
        <v>749</v>
      </c>
      <c r="E10" s="34">
        <v>31</v>
      </c>
      <c r="F10" s="35">
        <v>4825</v>
      </c>
      <c r="G10" s="35">
        <v>2350</v>
      </c>
      <c r="H10" s="35">
        <v>2475</v>
      </c>
      <c r="I10" s="34">
        <v>56</v>
      </c>
      <c r="J10" s="35">
        <v>2373</v>
      </c>
      <c r="K10" s="35">
        <v>1147</v>
      </c>
      <c r="L10" s="35">
        <v>1226</v>
      </c>
      <c r="M10" s="34">
        <v>81</v>
      </c>
      <c r="N10" s="35">
        <v>1319</v>
      </c>
      <c r="O10" s="36">
        <v>491</v>
      </c>
      <c r="P10" s="36">
        <v>828</v>
      </c>
    </row>
    <row r="11" spans="1:16" ht="13.5">
      <c r="A11" s="34">
        <v>7</v>
      </c>
      <c r="B11" s="35">
        <v>1495</v>
      </c>
      <c r="C11" s="36">
        <v>759</v>
      </c>
      <c r="D11" s="36">
        <v>736</v>
      </c>
      <c r="E11" s="34">
        <v>32</v>
      </c>
      <c r="F11" s="35">
        <v>4761</v>
      </c>
      <c r="G11" s="35">
        <v>2326</v>
      </c>
      <c r="H11" s="35">
        <v>2435</v>
      </c>
      <c r="I11" s="34">
        <v>57</v>
      </c>
      <c r="J11" s="35">
        <v>2501</v>
      </c>
      <c r="K11" s="35">
        <v>1221</v>
      </c>
      <c r="L11" s="35">
        <v>1280</v>
      </c>
      <c r="M11" s="34">
        <v>82</v>
      </c>
      <c r="N11" s="35">
        <v>1303</v>
      </c>
      <c r="O11" s="36">
        <v>484</v>
      </c>
      <c r="P11" s="36">
        <v>819</v>
      </c>
    </row>
    <row r="12" spans="1:16" ht="13.5">
      <c r="A12" s="34">
        <v>8</v>
      </c>
      <c r="B12" s="35">
        <v>1512</v>
      </c>
      <c r="C12" s="36">
        <v>809</v>
      </c>
      <c r="D12" s="36">
        <v>703</v>
      </c>
      <c r="E12" s="34">
        <v>33</v>
      </c>
      <c r="F12" s="35">
        <v>4884</v>
      </c>
      <c r="G12" s="35">
        <v>2377</v>
      </c>
      <c r="H12" s="35">
        <v>2507</v>
      </c>
      <c r="I12" s="34">
        <v>58</v>
      </c>
      <c r="J12" s="35">
        <v>2567</v>
      </c>
      <c r="K12" s="35">
        <v>1281</v>
      </c>
      <c r="L12" s="35">
        <v>1286</v>
      </c>
      <c r="M12" s="34">
        <v>83</v>
      </c>
      <c r="N12" s="35">
        <v>1166</v>
      </c>
      <c r="O12" s="36">
        <v>458</v>
      </c>
      <c r="P12" s="36">
        <v>708</v>
      </c>
    </row>
    <row r="13" spans="1:16" ht="13.5">
      <c r="A13" s="34">
        <v>9</v>
      </c>
      <c r="B13" s="35">
        <v>1466</v>
      </c>
      <c r="C13" s="36">
        <v>729</v>
      </c>
      <c r="D13" s="36">
        <v>737</v>
      </c>
      <c r="E13" s="34">
        <v>34</v>
      </c>
      <c r="F13" s="35">
        <v>4736</v>
      </c>
      <c r="G13" s="35">
        <v>2285</v>
      </c>
      <c r="H13" s="35">
        <v>2451</v>
      </c>
      <c r="I13" s="34">
        <v>59</v>
      </c>
      <c r="J13" s="35">
        <v>2827</v>
      </c>
      <c r="K13" s="35">
        <v>1411</v>
      </c>
      <c r="L13" s="35">
        <v>1416</v>
      </c>
      <c r="M13" s="34">
        <v>84</v>
      </c>
      <c r="N13" s="35">
        <v>1059</v>
      </c>
      <c r="O13" s="36">
        <v>346</v>
      </c>
      <c r="P13" s="36">
        <v>713</v>
      </c>
    </row>
    <row r="14" spans="1:16" ht="13.5">
      <c r="A14" s="45" t="s">
        <v>68</v>
      </c>
      <c r="B14" s="46">
        <v>7340</v>
      </c>
      <c r="C14" s="46">
        <v>3685</v>
      </c>
      <c r="D14" s="46">
        <v>3655</v>
      </c>
      <c r="E14" s="45" t="s">
        <v>69</v>
      </c>
      <c r="F14" s="46">
        <v>22808</v>
      </c>
      <c r="G14" s="46">
        <v>10978</v>
      </c>
      <c r="H14" s="46">
        <v>11830</v>
      </c>
      <c r="I14" s="45" t="s">
        <v>70</v>
      </c>
      <c r="J14" s="46">
        <v>13441</v>
      </c>
      <c r="K14" s="46">
        <v>6430</v>
      </c>
      <c r="L14" s="46">
        <v>7011</v>
      </c>
      <c r="M14" s="45" t="s">
        <v>71</v>
      </c>
      <c r="N14" s="46">
        <v>3564</v>
      </c>
      <c r="O14" s="46">
        <v>1076</v>
      </c>
      <c r="P14" s="46">
        <v>2488</v>
      </c>
    </row>
    <row r="15" spans="1:16" ht="13.5">
      <c r="A15" s="34">
        <v>10</v>
      </c>
      <c r="B15" s="35">
        <v>1446</v>
      </c>
      <c r="C15" s="36">
        <v>735</v>
      </c>
      <c r="D15" s="36">
        <v>711</v>
      </c>
      <c r="E15" s="34">
        <v>35</v>
      </c>
      <c r="F15" s="35">
        <v>4835</v>
      </c>
      <c r="G15" s="35">
        <v>2317</v>
      </c>
      <c r="H15" s="35">
        <v>2518</v>
      </c>
      <c r="I15" s="34">
        <v>60</v>
      </c>
      <c r="J15" s="35">
        <v>3157</v>
      </c>
      <c r="K15" s="35">
        <v>1562</v>
      </c>
      <c r="L15" s="35">
        <v>1595</v>
      </c>
      <c r="M15" s="34">
        <v>85</v>
      </c>
      <c r="N15" s="36">
        <v>962</v>
      </c>
      <c r="O15" s="36">
        <v>304</v>
      </c>
      <c r="P15" s="36">
        <v>658</v>
      </c>
    </row>
    <row r="16" spans="1:16" ht="13.5">
      <c r="A16" s="34">
        <v>11</v>
      </c>
      <c r="B16" s="35">
        <v>1519</v>
      </c>
      <c r="C16" s="36">
        <v>755</v>
      </c>
      <c r="D16" s="36">
        <v>764</v>
      </c>
      <c r="E16" s="34">
        <v>36</v>
      </c>
      <c r="F16" s="35">
        <v>4561</v>
      </c>
      <c r="G16" s="35">
        <v>2151</v>
      </c>
      <c r="H16" s="35">
        <v>2410</v>
      </c>
      <c r="I16" s="34">
        <v>61</v>
      </c>
      <c r="J16" s="35">
        <v>3184</v>
      </c>
      <c r="K16" s="35">
        <v>1527</v>
      </c>
      <c r="L16" s="35">
        <v>1657</v>
      </c>
      <c r="M16" s="34">
        <v>86</v>
      </c>
      <c r="N16" s="36">
        <v>768</v>
      </c>
      <c r="O16" s="36">
        <v>232</v>
      </c>
      <c r="P16" s="36">
        <v>536</v>
      </c>
    </row>
    <row r="17" spans="1:16" ht="13.5">
      <c r="A17" s="34">
        <v>12</v>
      </c>
      <c r="B17" s="35">
        <v>1472</v>
      </c>
      <c r="C17" s="36">
        <v>722</v>
      </c>
      <c r="D17" s="36">
        <v>750</v>
      </c>
      <c r="E17" s="34">
        <v>37</v>
      </c>
      <c r="F17" s="35">
        <v>4630</v>
      </c>
      <c r="G17" s="35">
        <v>2224</v>
      </c>
      <c r="H17" s="35">
        <v>2406</v>
      </c>
      <c r="I17" s="34">
        <v>62</v>
      </c>
      <c r="J17" s="35">
        <v>3162</v>
      </c>
      <c r="K17" s="35">
        <v>1496</v>
      </c>
      <c r="L17" s="35">
        <v>1666</v>
      </c>
      <c r="M17" s="34">
        <v>87</v>
      </c>
      <c r="N17" s="36">
        <v>687</v>
      </c>
      <c r="O17" s="36">
        <v>191</v>
      </c>
      <c r="P17" s="36">
        <v>496</v>
      </c>
    </row>
    <row r="18" spans="1:16" ht="13.5">
      <c r="A18" s="34">
        <v>13</v>
      </c>
      <c r="B18" s="35">
        <v>1448</v>
      </c>
      <c r="C18" s="36">
        <v>752</v>
      </c>
      <c r="D18" s="36">
        <v>696</v>
      </c>
      <c r="E18" s="34">
        <v>38</v>
      </c>
      <c r="F18" s="35">
        <v>4319</v>
      </c>
      <c r="G18" s="35">
        <v>2079</v>
      </c>
      <c r="H18" s="35">
        <v>2240</v>
      </c>
      <c r="I18" s="34">
        <v>63</v>
      </c>
      <c r="J18" s="35">
        <v>1880</v>
      </c>
      <c r="K18" s="36">
        <v>905</v>
      </c>
      <c r="L18" s="36">
        <v>975</v>
      </c>
      <c r="M18" s="34">
        <v>88</v>
      </c>
      <c r="N18" s="36">
        <v>594</v>
      </c>
      <c r="O18" s="36">
        <v>182</v>
      </c>
      <c r="P18" s="36">
        <v>412</v>
      </c>
    </row>
    <row r="19" spans="1:16" ht="13.5">
      <c r="A19" s="34">
        <v>14</v>
      </c>
      <c r="B19" s="35">
        <v>1455</v>
      </c>
      <c r="C19" s="36">
        <v>721</v>
      </c>
      <c r="D19" s="36">
        <v>734</v>
      </c>
      <c r="E19" s="34">
        <v>39</v>
      </c>
      <c r="F19" s="35">
        <v>4463</v>
      </c>
      <c r="G19" s="35">
        <v>2207</v>
      </c>
      <c r="H19" s="35">
        <v>2256</v>
      </c>
      <c r="I19" s="34">
        <v>64</v>
      </c>
      <c r="J19" s="35">
        <v>2058</v>
      </c>
      <c r="K19" s="36">
        <v>940</v>
      </c>
      <c r="L19" s="35">
        <v>1118</v>
      </c>
      <c r="M19" s="34">
        <v>89</v>
      </c>
      <c r="N19" s="36">
        <v>553</v>
      </c>
      <c r="O19" s="36">
        <v>167</v>
      </c>
      <c r="P19" s="36">
        <v>386</v>
      </c>
    </row>
    <row r="20" spans="1:16" ht="13.5">
      <c r="A20" s="45" t="s">
        <v>72</v>
      </c>
      <c r="B20" s="46">
        <v>7828</v>
      </c>
      <c r="C20" s="46">
        <v>3933</v>
      </c>
      <c r="D20" s="46">
        <v>3895</v>
      </c>
      <c r="E20" s="45" t="s">
        <v>73</v>
      </c>
      <c r="F20" s="46">
        <v>19792</v>
      </c>
      <c r="G20" s="46">
        <v>9768</v>
      </c>
      <c r="H20" s="46">
        <v>10024</v>
      </c>
      <c r="I20" s="45" t="s">
        <v>74</v>
      </c>
      <c r="J20" s="46">
        <v>11506</v>
      </c>
      <c r="K20" s="46">
        <v>5230</v>
      </c>
      <c r="L20" s="46">
        <v>6276</v>
      </c>
      <c r="M20" s="45" t="s">
        <v>75</v>
      </c>
      <c r="N20" s="46">
        <v>1465</v>
      </c>
      <c r="O20" s="47">
        <v>368</v>
      </c>
      <c r="P20" s="46">
        <v>1097</v>
      </c>
    </row>
    <row r="21" spans="1:16" ht="13.5">
      <c r="A21" s="34">
        <v>15</v>
      </c>
      <c r="B21" s="35">
        <v>1484</v>
      </c>
      <c r="C21" s="36">
        <v>776</v>
      </c>
      <c r="D21" s="36">
        <v>708</v>
      </c>
      <c r="E21" s="34">
        <v>40</v>
      </c>
      <c r="F21" s="35">
        <v>4201</v>
      </c>
      <c r="G21" s="35">
        <v>2012</v>
      </c>
      <c r="H21" s="35">
        <v>2189</v>
      </c>
      <c r="I21" s="34">
        <v>65</v>
      </c>
      <c r="J21" s="35">
        <v>2413</v>
      </c>
      <c r="K21" s="35">
        <v>1130</v>
      </c>
      <c r="L21" s="35">
        <v>1283</v>
      </c>
      <c r="M21" s="34">
        <v>90</v>
      </c>
      <c r="N21" s="36">
        <v>378</v>
      </c>
      <c r="O21" s="36">
        <v>88</v>
      </c>
      <c r="P21" s="36">
        <v>290</v>
      </c>
    </row>
    <row r="22" spans="1:16" ht="13.5">
      <c r="A22" s="34">
        <v>16</v>
      </c>
      <c r="B22" s="35">
        <v>1432</v>
      </c>
      <c r="C22" s="36">
        <v>749</v>
      </c>
      <c r="D22" s="36">
        <v>683</v>
      </c>
      <c r="E22" s="34">
        <v>41</v>
      </c>
      <c r="F22" s="35">
        <v>4079</v>
      </c>
      <c r="G22" s="35">
        <v>1994</v>
      </c>
      <c r="H22" s="35">
        <v>2085</v>
      </c>
      <c r="I22" s="34">
        <v>66</v>
      </c>
      <c r="J22" s="35">
        <v>2363</v>
      </c>
      <c r="K22" s="35">
        <v>1065</v>
      </c>
      <c r="L22" s="35">
        <v>1298</v>
      </c>
      <c r="M22" s="34">
        <v>91</v>
      </c>
      <c r="N22" s="36">
        <v>341</v>
      </c>
      <c r="O22" s="36">
        <v>81</v>
      </c>
      <c r="P22" s="36">
        <v>260</v>
      </c>
    </row>
    <row r="23" spans="1:16" ht="13.5">
      <c r="A23" s="34">
        <v>17</v>
      </c>
      <c r="B23" s="35">
        <v>1446</v>
      </c>
      <c r="C23" s="36">
        <v>748</v>
      </c>
      <c r="D23" s="36">
        <v>698</v>
      </c>
      <c r="E23" s="34">
        <v>42</v>
      </c>
      <c r="F23" s="35">
        <v>4151</v>
      </c>
      <c r="G23" s="35">
        <v>2072</v>
      </c>
      <c r="H23" s="35">
        <v>2079</v>
      </c>
      <c r="I23" s="34">
        <v>67</v>
      </c>
      <c r="J23" s="35">
        <v>2361</v>
      </c>
      <c r="K23" s="35">
        <v>1074</v>
      </c>
      <c r="L23" s="35">
        <v>1287</v>
      </c>
      <c r="M23" s="34">
        <v>92</v>
      </c>
      <c r="N23" s="36">
        <v>308</v>
      </c>
      <c r="O23" s="36">
        <v>89</v>
      </c>
      <c r="P23" s="36">
        <v>219</v>
      </c>
    </row>
    <row r="24" spans="1:16" ht="13.5">
      <c r="A24" s="34">
        <v>18</v>
      </c>
      <c r="B24" s="35">
        <v>1592</v>
      </c>
      <c r="C24" s="36">
        <v>789</v>
      </c>
      <c r="D24" s="36">
        <v>803</v>
      </c>
      <c r="E24" s="34">
        <v>43</v>
      </c>
      <c r="F24" s="35">
        <v>3383</v>
      </c>
      <c r="G24" s="35">
        <v>1678</v>
      </c>
      <c r="H24" s="35">
        <v>1705</v>
      </c>
      <c r="I24" s="34">
        <v>68</v>
      </c>
      <c r="J24" s="35">
        <v>2299</v>
      </c>
      <c r="K24" s="35">
        <v>1056</v>
      </c>
      <c r="L24" s="35">
        <v>1243</v>
      </c>
      <c r="M24" s="34">
        <v>93</v>
      </c>
      <c r="N24" s="36">
        <v>255</v>
      </c>
      <c r="O24" s="36">
        <v>62</v>
      </c>
      <c r="P24" s="36">
        <v>193</v>
      </c>
    </row>
    <row r="25" spans="1:16" ht="13.5">
      <c r="A25" s="34">
        <v>19</v>
      </c>
      <c r="B25" s="35">
        <v>1874</v>
      </c>
      <c r="C25" s="36">
        <v>871</v>
      </c>
      <c r="D25" s="35">
        <v>1003</v>
      </c>
      <c r="E25" s="34">
        <v>44</v>
      </c>
      <c r="F25" s="35">
        <v>3978</v>
      </c>
      <c r="G25" s="35">
        <v>2012</v>
      </c>
      <c r="H25" s="35">
        <v>1966</v>
      </c>
      <c r="I25" s="34">
        <v>69</v>
      </c>
      <c r="J25" s="35">
        <v>2070</v>
      </c>
      <c r="K25" s="36">
        <v>905</v>
      </c>
      <c r="L25" s="35">
        <v>1165</v>
      </c>
      <c r="M25" s="34">
        <v>94</v>
      </c>
      <c r="N25" s="36">
        <v>183</v>
      </c>
      <c r="O25" s="36">
        <v>48</v>
      </c>
      <c r="P25" s="36">
        <v>135</v>
      </c>
    </row>
    <row r="26" spans="1:16" ht="13.5">
      <c r="A26" s="45" t="s">
        <v>76</v>
      </c>
      <c r="B26" s="46">
        <v>14070</v>
      </c>
      <c r="C26" s="46">
        <v>6885</v>
      </c>
      <c r="D26" s="46">
        <v>7185</v>
      </c>
      <c r="E26" s="45" t="s">
        <v>77</v>
      </c>
      <c r="F26" s="46">
        <v>15781</v>
      </c>
      <c r="G26" s="46">
        <v>7901</v>
      </c>
      <c r="H26" s="46">
        <v>7880</v>
      </c>
      <c r="I26" s="45" t="s">
        <v>78</v>
      </c>
      <c r="J26" s="46">
        <v>9549</v>
      </c>
      <c r="K26" s="46">
        <v>4146</v>
      </c>
      <c r="L26" s="46">
        <v>5403</v>
      </c>
      <c r="M26" s="45" t="s">
        <v>79</v>
      </c>
      <c r="N26" s="47">
        <v>456</v>
      </c>
      <c r="O26" s="47">
        <v>93</v>
      </c>
      <c r="P26" s="47">
        <v>363</v>
      </c>
    </row>
    <row r="27" spans="1:16" ht="13.5">
      <c r="A27" s="34">
        <v>20</v>
      </c>
      <c r="B27" s="35">
        <v>2064</v>
      </c>
      <c r="C27" s="36">
        <v>962</v>
      </c>
      <c r="D27" s="35">
        <v>1102</v>
      </c>
      <c r="E27" s="34">
        <v>45</v>
      </c>
      <c r="F27" s="35">
        <v>3482</v>
      </c>
      <c r="G27" s="35">
        <v>1766</v>
      </c>
      <c r="H27" s="35">
        <v>1716</v>
      </c>
      <c r="I27" s="34">
        <v>70</v>
      </c>
      <c r="J27" s="35">
        <v>1737</v>
      </c>
      <c r="K27" s="36">
        <v>756</v>
      </c>
      <c r="L27" s="36">
        <v>981</v>
      </c>
      <c r="M27" s="34">
        <v>95</v>
      </c>
      <c r="N27" s="36">
        <v>149</v>
      </c>
      <c r="O27" s="36">
        <v>36</v>
      </c>
      <c r="P27" s="36">
        <v>113</v>
      </c>
    </row>
    <row r="28" spans="1:16" ht="13.5">
      <c r="A28" s="34">
        <v>21</v>
      </c>
      <c r="B28" s="35">
        <v>2480</v>
      </c>
      <c r="C28" s="35">
        <v>1233</v>
      </c>
      <c r="D28" s="35">
        <v>1247</v>
      </c>
      <c r="E28" s="34">
        <v>46</v>
      </c>
      <c r="F28" s="35">
        <v>3443</v>
      </c>
      <c r="G28" s="35">
        <v>1723</v>
      </c>
      <c r="H28" s="35">
        <v>1720</v>
      </c>
      <c r="I28" s="34">
        <v>71</v>
      </c>
      <c r="J28" s="35">
        <v>1959</v>
      </c>
      <c r="K28" s="36">
        <v>878</v>
      </c>
      <c r="L28" s="35">
        <v>1081</v>
      </c>
      <c r="M28" s="34">
        <v>96</v>
      </c>
      <c r="N28" s="36">
        <v>110</v>
      </c>
      <c r="O28" s="36">
        <v>27</v>
      </c>
      <c r="P28" s="36">
        <v>83</v>
      </c>
    </row>
    <row r="29" spans="1:16" ht="13.5">
      <c r="A29" s="34">
        <v>22</v>
      </c>
      <c r="B29" s="35">
        <v>2698</v>
      </c>
      <c r="C29" s="35">
        <v>1347</v>
      </c>
      <c r="D29" s="35">
        <v>1351</v>
      </c>
      <c r="E29" s="34">
        <v>47</v>
      </c>
      <c r="F29" s="35">
        <v>3018</v>
      </c>
      <c r="G29" s="35">
        <v>1514</v>
      </c>
      <c r="H29" s="35">
        <v>1504</v>
      </c>
      <c r="I29" s="34">
        <v>72</v>
      </c>
      <c r="J29" s="35">
        <v>1928</v>
      </c>
      <c r="K29" s="36">
        <v>849</v>
      </c>
      <c r="L29" s="35">
        <v>1079</v>
      </c>
      <c r="M29" s="34">
        <v>97</v>
      </c>
      <c r="N29" s="36">
        <v>92</v>
      </c>
      <c r="O29" s="36">
        <v>15</v>
      </c>
      <c r="P29" s="36">
        <v>77</v>
      </c>
    </row>
    <row r="30" spans="1:16" ht="13.5">
      <c r="A30" s="34">
        <v>23</v>
      </c>
      <c r="B30" s="35">
        <v>3177</v>
      </c>
      <c r="C30" s="35">
        <v>1557</v>
      </c>
      <c r="D30" s="35">
        <v>1620</v>
      </c>
      <c r="E30" s="34">
        <v>48</v>
      </c>
      <c r="F30" s="35">
        <v>2919</v>
      </c>
      <c r="G30" s="35">
        <v>1458</v>
      </c>
      <c r="H30" s="35">
        <v>1461</v>
      </c>
      <c r="I30" s="34">
        <v>73</v>
      </c>
      <c r="J30" s="35">
        <v>2043</v>
      </c>
      <c r="K30" s="36">
        <v>891</v>
      </c>
      <c r="L30" s="35">
        <v>1152</v>
      </c>
      <c r="M30" s="34">
        <v>98</v>
      </c>
      <c r="N30" s="36">
        <v>64</v>
      </c>
      <c r="O30" s="36">
        <v>10</v>
      </c>
      <c r="P30" s="36">
        <v>54</v>
      </c>
    </row>
    <row r="31" spans="1:16" ht="13.5">
      <c r="A31" s="34">
        <v>24</v>
      </c>
      <c r="B31" s="35">
        <v>3651</v>
      </c>
      <c r="C31" s="35">
        <v>1786</v>
      </c>
      <c r="D31" s="35">
        <v>1865</v>
      </c>
      <c r="E31" s="34">
        <v>49</v>
      </c>
      <c r="F31" s="35">
        <v>2919</v>
      </c>
      <c r="G31" s="35">
        <v>1440</v>
      </c>
      <c r="H31" s="35">
        <v>1479</v>
      </c>
      <c r="I31" s="34">
        <v>74</v>
      </c>
      <c r="J31" s="35">
        <v>1882</v>
      </c>
      <c r="K31" s="36">
        <v>772</v>
      </c>
      <c r="L31" s="35">
        <v>1110</v>
      </c>
      <c r="M31" s="34">
        <v>99</v>
      </c>
      <c r="N31" s="36">
        <v>41</v>
      </c>
      <c r="O31" s="36">
        <v>5</v>
      </c>
      <c r="P31" s="36">
        <v>36</v>
      </c>
    </row>
    <row r="32" spans="1:16" ht="13.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34" t="s">
        <v>85</v>
      </c>
      <c r="N32" s="36">
        <v>69</v>
      </c>
      <c r="O32" s="36">
        <v>8</v>
      </c>
      <c r="P32" s="36">
        <v>61</v>
      </c>
    </row>
    <row r="33" spans="1:16" ht="13.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34" t="s">
        <v>80</v>
      </c>
      <c r="N33" s="36">
        <v>0</v>
      </c>
      <c r="O33" s="36">
        <v>0</v>
      </c>
      <c r="P33" s="36">
        <v>0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" sqref="A1:P33"/>
    </sheetView>
  </sheetViews>
  <sheetFormatPr defaultColWidth="9.00390625" defaultRowHeight="13.5"/>
  <sheetData>
    <row r="1" spans="1:16" ht="13.5">
      <c r="A1" s="34" t="s">
        <v>56</v>
      </c>
      <c r="B1" s="34" t="s">
        <v>57</v>
      </c>
      <c r="C1" s="34" t="s">
        <v>58</v>
      </c>
      <c r="D1" s="34" t="s">
        <v>59</v>
      </c>
      <c r="E1" s="34" t="s">
        <v>56</v>
      </c>
      <c r="F1" s="34" t="s">
        <v>57</v>
      </c>
      <c r="G1" s="34" t="s">
        <v>58</v>
      </c>
      <c r="H1" s="34" t="s">
        <v>59</v>
      </c>
      <c r="I1" s="34" t="s">
        <v>56</v>
      </c>
      <c r="J1" s="34" t="s">
        <v>57</v>
      </c>
      <c r="K1" s="34" t="s">
        <v>58</v>
      </c>
      <c r="L1" s="34" t="s">
        <v>59</v>
      </c>
      <c r="M1" s="34" t="s">
        <v>56</v>
      </c>
      <c r="N1" s="34" t="s">
        <v>57</v>
      </c>
      <c r="O1" s="34" t="s">
        <v>58</v>
      </c>
      <c r="P1" s="34" t="s">
        <v>59</v>
      </c>
    </row>
    <row r="2" spans="1:16" ht="13.5">
      <c r="A2" s="45" t="s">
        <v>60</v>
      </c>
      <c r="B2" s="46">
        <v>4101</v>
      </c>
      <c r="C2" s="46">
        <v>2115</v>
      </c>
      <c r="D2" s="46">
        <v>1986</v>
      </c>
      <c r="E2" s="45" t="s">
        <v>61</v>
      </c>
      <c r="F2" s="46">
        <v>15487</v>
      </c>
      <c r="G2" s="46">
        <v>7753</v>
      </c>
      <c r="H2" s="46">
        <v>7734</v>
      </c>
      <c r="I2" s="45" t="s">
        <v>62</v>
      </c>
      <c r="J2" s="46">
        <v>7832</v>
      </c>
      <c r="K2" s="46">
        <v>3812</v>
      </c>
      <c r="L2" s="46">
        <v>4020</v>
      </c>
      <c r="M2" s="45" t="s">
        <v>63</v>
      </c>
      <c r="N2" s="46">
        <v>5504</v>
      </c>
      <c r="O2" s="46">
        <v>2226</v>
      </c>
      <c r="P2" s="46">
        <v>3278</v>
      </c>
    </row>
    <row r="3" spans="1:16" ht="13.5">
      <c r="A3" s="34">
        <v>0</v>
      </c>
      <c r="B3" s="36">
        <v>917</v>
      </c>
      <c r="C3" s="36">
        <v>480</v>
      </c>
      <c r="D3" s="36">
        <v>437</v>
      </c>
      <c r="E3" s="34">
        <v>25</v>
      </c>
      <c r="F3" s="35">
        <v>2885</v>
      </c>
      <c r="G3" s="35">
        <v>1414</v>
      </c>
      <c r="H3" s="35">
        <v>1471</v>
      </c>
      <c r="I3" s="34">
        <v>50</v>
      </c>
      <c r="J3" s="35">
        <v>1686</v>
      </c>
      <c r="K3" s="36">
        <v>844</v>
      </c>
      <c r="L3" s="36">
        <v>842</v>
      </c>
      <c r="M3" s="34">
        <v>75</v>
      </c>
      <c r="N3" s="35">
        <v>1161</v>
      </c>
      <c r="O3" s="36">
        <v>466</v>
      </c>
      <c r="P3" s="36">
        <v>695</v>
      </c>
    </row>
    <row r="4" spans="1:16" ht="13.5">
      <c r="A4" s="34">
        <v>1</v>
      </c>
      <c r="B4" s="36">
        <v>842</v>
      </c>
      <c r="C4" s="36">
        <v>427</v>
      </c>
      <c r="D4" s="36">
        <v>415</v>
      </c>
      <c r="E4" s="34">
        <v>26</v>
      </c>
      <c r="F4" s="35">
        <v>3052</v>
      </c>
      <c r="G4" s="35">
        <v>1501</v>
      </c>
      <c r="H4" s="35">
        <v>1551</v>
      </c>
      <c r="I4" s="34">
        <v>51</v>
      </c>
      <c r="J4" s="35">
        <v>1668</v>
      </c>
      <c r="K4" s="36">
        <v>819</v>
      </c>
      <c r="L4" s="36">
        <v>849</v>
      </c>
      <c r="M4" s="34">
        <v>76</v>
      </c>
      <c r="N4" s="35">
        <v>1233</v>
      </c>
      <c r="O4" s="36">
        <v>511</v>
      </c>
      <c r="P4" s="36">
        <v>722</v>
      </c>
    </row>
    <row r="5" spans="1:16" ht="13.5">
      <c r="A5" s="34">
        <v>2</v>
      </c>
      <c r="B5" s="36">
        <v>845</v>
      </c>
      <c r="C5" s="36">
        <v>420</v>
      </c>
      <c r="D5" s="36">
        <v>425</v>
      </c>
      <c r="E5" s="34">
        <v>27</v>
      </c>
      <c r="F5" s="35">
        <v>3060</v>
      </c>
      <c r="G5" s="35">
        <v>1524</v>
      </c>
      <c r="H5" s="35">
        <v>1536</v>
      </c>
      <c r="I5" s="34">
        <v>52</v>
      </c>
      <c r="J5" s="35">
        <v>1561</v>
      </c>
      <c r="K5" s="36">
        <v>761</v>
      </c>
      <c r="L5" s="36">
        <v>800</v>
      </c>
      <c r="M5" s="34">
        <v>77</v>
      </c>
      <c r="N5" s="35">
        <v>1109</v>
      </c>
      <c r="O5" s="36">
        <v>457</v>
      </c>
      <c r="P5" s="36">
        <v>652</v>
      </c>
    </row>
    <row r="6" spans="1:16" ht="13.5">
      <c r="A6" s="34">
        <v>3</v>
      </c>
      <c r="B6" s="36">
        <v>744</v>
      </c>
      <c r="C6" s="36">
        <v>405</v>
      </c>
      <c r="D6" s="36">
        <v>339</v>
      </c>
      <c r="E6" s="34">
        <v>28</v>
      </c>
      <c r="F6" s="35">
        <v>3182</v>
      </c>
      <c r="G6" s="35">
        <v>1636</v>
      </c>
      <c r="H6" s="35">
        <v>1546</v>
      </c>
      <c r="I6" s="34">
        <v>53</v>
      </c>
      <c r="J6" s="35">
        <v>1526</v>
      </c>
      <c r="K6" s="36">
        <v>731</v>
      </c>
      <c r="L6" s="36">
        <v>795</v>
      </c>
      <c r="M6" s="34">
        <v>78</v>
      </c>
      <c r="N6" s="35">
        <v>1036</v>
      </c>
      <c r="O6" s="36">
        <v>427</v>
      </c>
      <c r="P6" s="36">
        <v>609</v>
      </c>
    </row>
    <row r="7" spans="1:16" ht="13.5">
      <c r="A7" s="34">
        <v>4</v>
      </c>
      <c r="B7" s="36">
        <v>753</v>
      </c>
      <c r="C7" s="36">
        <v>383</v>
      </c>
      <c r="D7" s="36">
        <v>370</v>
      </c>
      <c r="E7" s="34">
        <v>29</v>
      </c>
      <c r="F7" s="35">
        <v>3308</v>
      </c>
      <c r="G7" s="35">
        <v>1678</v>
      </c>
      <c r="H7" s="35">
        <v>1630</v>
      </c>
      <c r="I7" s="34">
        <v>54</v>
      </c>
      <c r="J7" s="35">
        <v>1391</v>
      </c>
      <c r="K7" s="36">
        <v>657</v>
      </c>
      <c r="L7" s="36">
        <v>734</v>
      </c>
      <c r="M7" s="34">
        <v>79</v>
      </c>
      <c r="N7" s="36">
        <v>965</v>
      </c>
      <c r="O7" s="36">
        <v>365</v>
      </c>
      <c r="P7" s="36">
        <v>600</v>
      </c>
    </row>
    <row r="8" spans="1:16" ht="13.5">
      <c r="A8" s="45" t="s">
        <v>64</v>
      </c>
      <c r="B8" s="46">
        <v>3950</v>
      </c>
      <c r="C8" s="46">
        <v>2042</v>
      </c>
      <c r="D8" s="46">
        <v>1908</v>
      </c>
      <c r="E8" s="45" t="s">
        <v>65</v>
      </c>
      <c r="F8" s="46">
        <v>14973</v>
      </c>
      <c r="G8" s="46">
        <v>7427</v>
      </c>
      <c r="H8" s="46">
        <v>7546</v>
      </c>
      <c r="I8" s="45" t="s">
        <v>66</v>
      </c>
      <c r="J8" s="46">
        <v>7583</v>
      </c>
      <c r="K8" s="46">
        <v>3674</v>
      </c>
      <c r="L8" s="46">
        <v>3909</v>
      </c>
      <c r="M8" s="45" t="s">
        <v>67</v>
      </c>
      <c r="N8" s="46">
        <v>4383</v>
      </c>
      <c r="O8" s="46">
        <v>1600</v>
      </c>
      <c r="P8" s="46">
        <v>2783</v>
      </c>
    </row>
    <row r="9" spans="1:16" ht="13.5">
      <c r="A9" s="34">
        <v>5</v>
      </c>
      <c r="B9" s="36">
        <v>741</v>
      </c>
      <c r="C9" s="36">
        <v>387</v>
      </c>
      <c r="D9" s="36">
        <v>354</v>
      </c>
      <c r="E9" s="34">
        <v>30</v>
      </c>
      <c r="F9" s="35">
        <v>3122</v>
      </c>
      <c r="G9" s="35">
        <v>1562</v>
      </c>
      <c r="H9" s="35">
        <v>1560</v>
      </c>
      <c r="I9" s="34">
        <v>55</v>
      </c>
      <c r="J9" s="35">
        <v>1468</v>
      </c>
      <c r="K9" s="36">
        <v>746</v>
      </c>
      <c r="L9" s="36">
        <v>722</v>
      </c>
      <c r="M9" s="34">
        <v>80</v>
      </c>
      <c r="N9" s="35">
        <v>1009</v>
      </c>
      <c r="O9" s="36">
        <v>402</v>
      </c>
      <c r="P9" s="36">
        <v>607</v>
      </c>
    </row>
    <row r="10" spans="1:16" ht="13.5">
      <c r="A10" s="34">
        <v>6</v>
      </c>
      <c r="B10" s="36">
        <v>762</v>
      </c>
      <c r="C10" s="36">
        <v>412</v>
      </c>
      <c r="D10" s="36">
        <v>350</v>
      </c>
      <c r="E10" s="34">
        <v>31</v>
      </c>
      <c r="F10" s="35">
        <v>3042</v>
      </c>
      <c r="G10" s="35">
        <v>1536</v>
      </c>
      <c r="H10" s="35">
        <v>1506</v>
      </c>
      <c r="I10" s="34">
        <v>56</v>
      </c>
      <c r="J10" s="35">
        <v>1455</v>
      </c>
      <c r="K10" s="36">
        <v>700</v>
      </c>
      <c r="L10" s="36">
        <v>755</v>
      </c>
      <c r="M10" s="34">
        <v>81</v>
      </c>
      <c r="N10" s="36">
        <v>940</v>
      </c>
      <c r="O10" s="36">
        <v>331</v>
      </c>
      <c r="P10" s="36">
        <v>609</v>
      </c>
    </row>
    <row r="11" spans="1:16" ht="13.5">
      <c r="A11" s="34">
        <v>7</v>
      </c>
      <c r="B11" s="36">
        <v>795</v>
      </c>
      <c r="C11" s="36">
        <v>414</v>
      </c>
      <c r="D11" s="36">
        <v>381</v>
      </c>
      <c r="E11" s="34">
        <v>32</v>
      </c>
      <c r="F11" s="35">
        <v>3024</v>
      </c>
      <c r="G11" s="35">
        <v>1510</v>
      </c>
      <c r="H11" s="35">
        <v>1514</v>
      </c>
      <c r="I11" s="34">
        <v>57</v>
      </c>
      <c r="J11" s="35">
        <v>1401</v>
      </c>
      <c r="K11" s="36">
        <v>686</v>
      </c>
      <c r="L11" s="36">
        <v>715</v>
      </c>
      <c r="M11" s="34">
        <v>82</v>
      </c>
      <c r="N11" s="36">
        <v>855</v>
      </c>
      <c r="O11" s="36">
        <v>326</v>
      </c>
      <c r="P11" s="36">
        <v>529</v>
      </c>
    </row>
    <row r="12" spans="1:16" ht="13.5">
      <c r="A12" s="34">
        <v>8</v>
      </c>
      <c r="B12" s="36">
        <v>817</v>
      </c>
      <c r="C12" s="36">
        <v>415</v>
      </c>
      <c r="D12" s="36">
        <v>402</v>
      </c>
      <c r="E12" s="34">
        <v>33</v>
      </c>
      <c r="F12" s="35">
        <v>2947</v>
      </c>
      <c r="G12" s="35">
        <v>1471</v>
      </c>
      <c r="H12" s="35">
        <v>1476</v>
      </c>
      <c r="I12" s="34">
        <v>58</v>
      </c>
      <c r="J12" s="35">
        <v>1499</v>
      </c>
      <c r="K12" s="36">
        <v>701</v>
      </c>
      <c r="L12" s="36">
        <v>798</v>
      </c>
      <c r="M12" s="34">
        <v>83</v>
      </c>
      <c r="N12" s="36">
        <v>844</v>
      </c>
      <c r="O12" s="36">
        <v>284</v>
      </c>
      <c r="P12" s="36">
        <v>560</v>
      </c>
    </row>
    <row r="13" spans="1:16" ht="13.5">
      <c r="A13" s="34">
        <v>9</v>
      </c>
      <c r="B13" s="36">
        <v>835</v>
      </c>
      <c r="C13" s="36">
        <v>414</v>
      </c>
      <c r="D13" s="36">
        <v>421</v>
      </c>
      <c r="E13" s="34">
        <v>34</v>
      </c>
      <c r="F13" s="35">
        <v>2838</v>
      </c>
      <c r="G13" s="35">
        <v>1348</v>
      </c>
      <c r="H13" s="35">
        <v>1490</v>
      </c>
      <c r="I13" s="34">
        <v>59</v>
      </c>
      <c r="J13" s="35">
        <v>1760</v>
      </c>
      <c r="K13" s="36">
        <v>841</v>
      </c>
      <c r="L13" s="36">
        <v>919</v>
      </c>
      <c r="M13" s="34">
        <v>84</v>
      </c>
      <c r="N13" s="36">
        <v>735</v>
      </c>
      <c r="O13" s="36">
        <v>257</v>
      </c>
      <c r="P13" s="36">
        <v>478</v>
      </c>
    </row>
    <row r="14" spans="1:16" ht="13.5">
      <c r="A14" s="45" t="s">
        <v>68</v>
      </c>
      <c r="B14" s="46">
        <v>4241</v>
      </c>
      <c r="C14" s="46">
        <v>2161</v>
      </c>
      <c r="D14" s="46">
        <v>2080</v>
      </c>
      <c r="E14" s="45" t="s">
        <v>69</v>
      </c>
      <c r="F14" s="46">
        <v>12838</v>
      </c>
      <c r="G14" s="46">
        <v>6138</v>
      </c>
      <c r="H14" s="46">
        <v>6700</v>
      </c>
      <c r="I14" s="45" t="s">
        <v>70</v>
      </c>
      <c r="J14" s="46">
        <v>8259</v>
      </c>
      <c r="K14" s="46">
        <v>3855</v>
      </c>
      <c r="L14" s="46">
        <v>4404</v>
      </c>
      <c r="M14" s="45" t="s">
        <v>71</v>
      </c>
      <c r="N14" s="46">
        <v>2457</v>
      </c>
      <c r="O14" s="47">
        <v>777</v>
      </c>
      <c r="P14" s="46">
        <v>1680</v>
      </c>
    </row>
    <row r="15" spans="1:16" ht="13.5">
      <c r="A15" s="34">
        <v>10</v>
      </c>
      <c r="B15" s="36">
        <v>868</v>
      </c>
      <c r="C15" s="36">
        <v>462</v>
      </c>
      <c r="D15" s="36">
        <v>406</v>
      </c>
      <c r="E15" s="34">
        <v>35</v>
      </c>
      <c r="F15" s="35">
        <v>2710</v>
      </c>
      <c r="G15" s="35">
        <v>1310</v>
      </c>
      <c r="H15" s="35">
        <v>1400</v>
      </c>
      <c r="I15" s="34">
        <v>60</v>
      </c>
      <c r="J15" s="35">
        <v>1877</v>
      </c>
      <c r="K15" s="36">
        <v>868</v>
      </c>
      <c r="L15" s="35">
        <v>1009</v>
      </c>
      <c r="M15" s="34">
        <v>85</v>
      </c>
      <c r="N15" s="36">
        <v>612</v>
      </c>
      <c r="O15" s="36">
        <v>209</v>
      </c>
      <c r="P15" s="36">
        <v>403</v>
      </c>
    </row>
    <row r="16" spans="1:16" ht="13.5">
      <c r="A16" s="34">
        <v>11</v>
      </c>
      <c r="B16" s="36">
        <v>798</v>
      </c>
      <c r="C16" s="36">
        <v>406</v>
      </c>
      <c r="D16" s="36">
        <v>392</v>
      </c>
      <c r="E16" s="34">
        <v>36</v>
      </c>
      <c r="F16" s="35">
        <v>2705</v>
      </c>
      <c r="G16" s="35">
        <v>1305</v>
      </c>
      <c r="H16" s="35">
        <v>1400</v>
      </c>
      <c r="I16" s="34">
        <v>61</v>
      </c>
      <c r="J16" s="35">
        <v>1997</v>
      </c>
      <c r="K16" s="36">
        <v>946</v>
      </c>
      <c r="L16" s="35">
        <v>1051</v>
      </c>
      <c r="M16" s="34">
        <v>86</v>
      </c>
      <c r="N16" s="36">
        <v>564</v>
      </c>
      <c r="O16" s="36">
        <v>183</v>
      </c>
      <c r="P16" s="36">
        <v>381</v>
      </c>
    </row>
    <row r="17" spans="1:16" ht="13.5">
      <c r="A17" s="34">
        <v>12</v>
      </c>
      <c r="B17" s="36">
        <v>833</v>
      </c>
      <c r="C17" s="36">
        <v>422</v>
      </c>
      <c r="D17" s="36">
        <v>411</v>
      </c>
      <c r="E17" s="34">
        <v>37</v>
      </c>
      <c r="F17" s="35">
        <v>2553</v>
      </c>
      <c r="G17" s="35">
        <v>1205</v>
      </c>
      <c r="H17" s="35">
        <v>1348</v>
      </c>
      <c r="I17" s="34">
        <v>62</v>
      </c>
      <c r="J17" s="35">
        <v>1958</v>
      </c>
      <c r="K17" s="36">
        <v>913</v>
      </c>
      <c r="L17" s="35">
        <v>1045</v>
      </c>
      <c r="M17" s="34">
        <v>87</v>
      </c>
      <c r="N17" s="36">
        <v>498</v>
      </c>
      <c r="O17" s="36">
        <v>147</v>
      </c>
      <c r="P17" s="36">
        <v>351</v>
      </c>
    </row>
    <row r="18" spans="1:16" ht="13.5">
      <c r="A18" s="34">
        <v>13</v>
      </c>
      <c r="B18" s="36">
        <v>862</v>
      </c>
      <c r="C18" s="36">
        <v>431</v>
      </c>
      <c r="D18" s="36">
        <v>431</v>
      </c>
      <c r="E18" s="34">
        <v>38</v>
      </c>
      <c r="F18" s="35">
        <v>2490</v>
      </c>
      <c r="G18" s="35">
        <v>1172</v>
      </c>
      <c r="H18" s="35">
        <v>1318</v>
      </c>
      <c r="I18" s="34">
        <v>63</v>
      </c>
      <c r="J18" s="35">
        <v>1130</v>
      </c>
      <c r="K18" s="36">
        <v>545</v>
      </c>
      <c r="L18" s="36">
        <v>585</v>
      </c>
      <c r="M18" s="34">
        <v>88</v>
      </c>
      <c r="N18" s="36">
        <v>430</v>
      </c>
      <c r="O18" s="36">
        <v>144</v>
      </c>
      <c r="P18" s="36">
        <v>286</v>
      </c>
    </row>
    <row r="19" spans="1:16" ht="13.5">
      <c r="A19" s="34">
        <v>14</v>
      </c>
      <c r="B19" s="36">
        <v>880</v>
      </c>
      <c r="C19" s="36">
        <v>440</v>
      </c>
      <c r="D19" s="36">
        <v>440</v>
      </c>
      <c r="E19" s="34">
        <v>39</v>
      </c>
      <c r="F19" s="35">
        <v>2380</v>
      </c>
      <c r="G19" s="35">
        <v>1146</v>
      </c>
      <c r="H19" s="35">
        <v>1234</v>
      </c>
      <c r="I19" s="34">
        <v>64</v>
      </c>
      <c r="J19" s="35">
        <v>1297</v>
      </c>
      <c r="K19" s="36">
        <v>583</v>
      </c>
      <c r="L19" s="36">
        <v>714</v>
      </c>
      <c r="M19" s="34">
        <v>89</v>
      </c>
      <c r="N19" s="36">
        <v>353</v>
      </c>
      <c r="O19" s="36">
        <v>94</v>
      </c>
      <c r="P19" s="36">
        <v>259</v>
      </c>
    </row>
    <row r="20" spans="1:16" ht="13.5">
      <c r="A20" s="45" t="s">
        <v>72</v>
      </c>
      <c r="B20" s="46">
        <v>4819</v>
      </c>
      <c r="C20" s="46">
        <v>2480</v>
      </c>
      <c r="D20" s="46">
        <v>2339</v>
      </c>
      <c r="E20" s="45" t="s">
        <v>73</v>
      </c>
      <c r="F20" s="46">
        <v>11174</v>
      </c>
      <c r="G20" s="46">
        <v>5509</v>
      </c>
      <c r="H20" s="46">
        <v>5665</v>
      </c>
      <c r="I20" s="45" t="s">
        <v>74</v>
      </c>
      <c r="J20" s="46">
        <v>7198</v>
      </c>
      <c r="K20" s="46">
        <v>3277</v>
      </c>
      <c r="L20" s="46">
        <v>3921</v>
      </c>
      <c r="M20" s="45" t="s">
        <v>75</v>
      </c>
      <c r="N20" s="47">
        <v>998</v>
      </c>
      <c r="O20" s="47">
        <v>274</v>
      </c>
      <c r="P20" s="47">
        <v>724</v>
      </c>
    </row>
    <row r="21" spans="1:16" ht="13.5">
      <c r="A21" s="34">
        <v>15</v>
      </c>
      <c r="B21" s="36">
        <v>907</v>
      </c>
      <c r="C21" s="36">
        <v>477</v>
      </c>
      <c r="D21" s="36">
        <v>430</v>
      </c>
      <c r="E21" s="34">
        <v>40</v>
      </c>
      <c r="F21" s="35">
        <v>2309</v>
      </c>
      <c r="G21" s="35">
        <v>1149</v>
      </c>
      <c r="H21" s="35">
        <v>1160</v>
      </c>
      <c r="I21" s="34">
        <v>65</v>
      </c>
      <c r="J21" s="35">
        <v>1548</v>
      </c>
      <c r="K21" s="36">
        <v>689</v>
      </c>
      <c r="L21" s="36">
        <v>859</v>
      </c>
      <c r="M21" s="34">
        <v>90</v>
      </c>
      <c r="N21" s="36">
        <v>269</v>
      </c>
      <c r="O21" s="36">
        <v>81</v>
      </c>
      <c r="P21" s="36">
        <v>188</v>
      </c>
    </row>
    <row r="22" spans="1:16" ht="13.5">
      <c r="A22" s="34">
        <v>16</v>
      </c>
      <c r="B22" s="36">
        <v>891</v>
      </c>
      <c r="C22" s="36">
        <v>455</v>
      </c>
      <c r="D22" s="36">
        <v>436</v>
      </c>
      <c r="E22" s="34">
        <v>41</v>
      </c>
      <c r="F22" s="35">
        <v>2300</v>
      </c>
      <c r="G22" s="35">
        <v>1132</v>
      </c>
      <c r="H22" s="35">
        <v>1168</v>
      </c>
      <c r="I22" s="34">
        <v>66</v>
      </c>
      <c r="J22" s="35">
        <v>1469</v>
      </c>
      <c r="K22" s="36">
        <v>671</v>
      </c>
      <c r="L22" s="36">
        <v>798</v>
      </c>
      <c r="M22" s="34">
        <v>91</v>
      </c>
      <c r="N22" s="36">
        <v>229</v>
      </c>
      <c r="O22" s="36">
        <v>60</v>
      </c>
      <c r="P22" s="36">
        <v>169</v>
      </c>
    </row>
    <row r="23" spans="1:16" ht="13.5">
      <c r="A23" s="34">
        <v>17</v>
      </c>
      <c r="B23" s="36">
        <v>883</v>
      </c>
      <c r="C23" s="36">
        <v>447</v>
      </c>
      <c r="D23" s="36">
        <v>436</v>
      </c>
      <c r="E23" s="34">
        <v>42</v>
      </c>
      <c r="F23" s="35">
        <v>2337</v>
      </c>
      <c r="G23" s="35">
        <v>1148</v>
      </c>
      <c r="H23" s="35">
        <v>1189</v>
      </c>
      <c r="I23" s="34">
        <v>67</v>
      </c>
      <c r="J23" s="35">
        <v>1511</v>
      </c>
      <c r="K23" s="36">
        <v>696</v>
      </c>
      <c r="L23" s="36">
        <v>815</v>
      </c>
      <c r="M23" s="34">
        <v>92</v>
      </c>
      <c r="N23" s="36">
        <v>176</v>
      </c>
      <c r="O23" s="36">
        <v>54</v>
      </c>
      <c r="P23" s="36">
        <v>122</v>
      </c>
    </row>
    <row r="24" spans="1:16" ht="13.5">
      <c r="A24" s="34">
        <v>18</v>
      </c>
      <c r="B24" s="36">
        <v>966</v>
      </c>
      <c r="C24" s="36">
        <v>487</v>
      </c>
      <c r="D24" s="36">
        <v>479</v>
      </c>
      <c r="E24" s="34">
        <v>43</v>
      </c>
      <c r="F24" s="35">
        <v>1972</v>
      </c>
      <c r="G24" s="36">
        <v>950</v>
      </c>
      <c r="H24" s="35">
        <v>1022</v>
      </c>
      <c r="I24" s="34">
        <v>68</v>
      </c>
      <c r="J24" s="35">
        <v>1433</v>
      </c>
      <c r="K24" s="36">
        <v>663</v>
      </c>
      <c r="L24" s="36">
        <v>770</v>
      </c>
      <c r="M24" s="34">
        <v>93</v>
      </c>
      <c r="N24" s="36">
        <v>174</v>
      </c>
      <c r="O24" s="36">
        <v>34</v>
      </c>
      <c r="P24" s="36">
        <v>140</v>
      </c>
    </row>
    <row r="25" spans="1:16" ht="13.5">
      <c r="A25" s="34">
        <v>19</v>
      </c>
      <c r="B25" s="35">
        <v>1172</v>
      </c>
      <c r="C25" s="36">
        <v>614</v>
      </c>
      <c r="D25" s="36">
        <v>558</v>
      </c>
      <c r="E25" s="34">
        <v>44</v>
      </c>
      <c r="F25" s="35">
        <v>2256</v>
      </c>
      <c r="G25" s="35">
        <v>1130</v>
      </c>
      <c r="H25" s="35">
        <v>1126</v>
      </c>
      <c r="I25" s="34">
        <v>69</v>
      </c>
      <c r="J25" s="35">
        <v>1237</v>
      </c>
      <c r="K25" s="36">
        <v>558</v>
      </c>
      <c r="L25" s="36">
        <v>679</v>
      </c>
      <c r="M25" s="34">
        <v>94</v>
      </c>
      <c r="N25" s="36">
        <v>150</v>
      </c>
      <c r="O25" s="36">
        <v>45</v>
      </c>
      <c r="P25" s="36">
        <v>105</v>
      </c>
    </row>
    <row r="26" spans="1:16" ht="13.5">
      <c r="A26" s="45" t="s">
        <v>76</v>
      </c>
      <c r="B26" s="46">
        <v>9533</v>
      </c>
      <c r="C26" s="46">
        <v>4847</v>
      </c>
      <c r="D26" s="46">
        <v>4686</v>
      </c>
      <c r="E26" s="45" t="s">
        <v>77</v>
      </c>
      <c r="F26" s="46">
        <v>9886</v>
      </c>
      <c r="G26" s="46">
        <v>4856</v>
      </c>
      <c r="H26" s="46">
        <v>5030</v>
      </c>
      <c r="I26" s="45" t="s">
        <v>78</v>
      </c>
      <c r="J26" s="46">
        <v>6252</v>
      </c>
      <c r="K26" s="46">
        <v>2661</v>
      </c>
      <c r="L26" s="46">
        <v>3591</v>
      </c>
      <c r="M26" s="45" t="s">
        <v>79</v>
      </c>
      <c r="N26" s="47">
        <v>378</v>
      </c>
      <c r="O26" s="47">
        <v>80</v>
      </c>
      <c r="P26" s="47">
        <v>298</v>
      </c>
    </row>
    <row r="27" spans="1:16" ht="13.5">
      <c r="A27" s="34">
        <v>20</v>
      </c>
      <c r="B27" s="35">
        <v>1329</v>
      </c>
      <c r="C27" s="36">
        <v>692</v>
      </c>
      <c r="D27" s="36">
        <v>637</v>
      </c>
      <c r="E27" s="34">
        <v>45</v>
      </c>
      <c r="F27" s="35">
        <v>2133</v>
      </c>
      <c r="G27" s="35">
        <v>1036</v>
      </c>
      <c r="H27" s="35">
        <v>1097</v>
      </c>
      <c r="I27" s="34">
        <v>70</v>
      </c>
      <c r="J27" s="35">
        <v>1173</v>
      </c>
      <c r="K27" s="36">
        <v>507</v>
      </c>
      <c r="L27" s="36">
        <v>666</v>
      </c>
      <c r="M27" s="34">
        <v>95</v>
      </c>
      <c r="N27" s="36">
        <v>111</v>
      </c>
      <c r="O27" s="36">
        <v>25</v>
      </c>
      <c r="P27" s="36">
        <v>86</v>
      </c>
    </row>
    <row r="28" spans="1:16" ht="13.5">
      <c r="A28" s="34">
        <v>21</v>
      </c>
      <c r="B28" s="35">
        <v>1599</v>
      </c>
      <c r="C28" s="36">
        <v>828</v>
      </c>
      <c r="D28" s="36">
        <v>771</v>
      </c>
      <c r="E28" s="34">
        <v>46</v>
      </c>
      <c r="F28" s="35">
        <v>2060</v>
      </c>
      <c r="G28" s="35">
        <v>1026</v>
      </c>
      <c r="H28" s="35">
        <v>1034</v>
      </c>
      <c r="I28" s="34">
        <v>71</v>
      </c>
      <c r="J28" s="35">
        <v>1193</v>
      </c>
      <c r="K28" s="36">
        <v>521</v>
      </c>
      <c r="L28" s="36">
        <v>672</v>
      </c>
      <c r="M28" s="34">
        <v>96</v>
      </c>
      <c r="N28" s="36">
        <v>101</v>
      </c>
      <c r="O28" s="36">
        <v>22</v>
      </c>
      <c r="P28" s="36">
        <v>79</v>
      </c>
    </row>
    <row r="29" spans="1:16" ht="13.5">
      <c r="A29" s="34">
        <v>22</v>
      </c>
      <c r="B29" s="35">
        <v>1871</v>
      </c>
      <c r="C29" s="36">
        <v>942</v>
      </c>
      <c r="D29" s="36">
        <v>929</v>
      </c>
      <c r="E29" s="34">
        <v>47</v>
      </c>
      <c r="F29" s="35">
        <v>1879</v>
      </c>
      <c r="G29" s="36">
        <v>910</v>
      </c>
      <c r="H29" s="36">
        <v>969</v>
      </c>
      <c r="I29" s="34">
        <v>72</v>
      </c>
      <c r="J29" s="35">
        <v>1310</v>
      </c>
      <c r="K29" s="36">
        <v>553</v>
      </c>
      <c r="L29" s="36">
        <v>757</v>
      </c>
      <c r="M29" s="34">
        <v>97</v>
      </c>
      <c r="N29" s="36">
        <v>78</v>
      </c>
      <c r="O29" s="36">
        <v>13</v>
      </c>
      <c r="P29" s="36">
        <v>65</v>
      </c>
    </row>
    <row r="30" spans="1:16" ht="13.5">
      <c r="A30" s="34">
        <v>23</v>
      </c>
      <c r="B30" s="35">
        <v>2188</v>
      </c>
      <c r="C30" s="35">
        <v>1086</v>
      </c>
      <c r="D30" s="35">
        <v>1102</v>
      </c>
      <c r="E30" s="34">
        <v>48</v>
      </c>
      <c r="F30" s="35">
        <v>1962</v>
      </c>
      <c r="G30" s="36">
        <v>968</v>
      </c>
      <c r="H30" s="36">
        <v>994</v>
      </c>
      <c r="I30" s="34">
        <v>73</v>
      </c>
      <c r="J30" s="35">
        <v>1291</v>
      </c>
      <c r="K30" s="36">
        <v>537</v>
      </c>
      <c r="L30" s="36">
        <v>754</v>
      </c>
      <c r="M30" s="34">
        <v>98</v>
      </c>
      <c r="N30" s="36">
        <v>55</v>
      </c>
      <c r="O30" s="36">
        <v>16</v>
      </c>
      <c r="P30" s="36">
        <v>39</v>
      </c>
    </row>
    <row r="31" spans="1:16" ht="13.5">
      <c r="A31" s="34">
        <v>24</v>
      </c>
      <c r="B31" s="35">
        <v>2546</v>
      </c>
      <c r="C31" s="35">
        <v>1299</v>
      </c>
      <c r="D31" s="35">
        <v>1247</v>
      </c>
      <c r="E31" s="34">
        <v>49</v>
      </c>
      <c r="F31" s="35">
        <v>1852</v>
      </c>
      <c r="G31" s="36">
        <v>916</v>
      </c>
      <c r="H31" s="36">
        <v>936</v>
      </c>
      <c r="I31" s="34">
        <v>74</v>
      </c>
      <c r="J31" s="35">
        <v>1285</v>
      </c>
      <c r="K31" s="36">
        <v>543</v>
      </c>
      <c r="L31" s="36">
        <v>742</v>
      </c>
      <c r="M31" s="34">
        <v>99</v>
      </c>
      <c r="N31" s="36">
        <v>33</v>
      </c>
      <c r="O31" s="36">
        <v>4</v>
      </c>
      <c r="P31" s="36">
        <v>29</v>
      </c>
    </row>
    <row r="32" spans="1:16" ht="13.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34" t="s">
        <v>85</v>
      </c>
      <c r="N32" s="36">
        <v>39</v>
      </c>
      <c r="O32" s="36">
        <v>6</v>
      </c>
      <c r="P32" s="36">
        <v>33</v>
      </c>
    </row>
    <row r="33" spans="1:16" ht="13.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34" t="s">
        <v>80</v>
      </c>
      <c r="N33" s="36">
        <v>0</v>
      </c>
      <c r="O33" s="36">
        <v>0</v>
      </c>
      <c r="P33" s="49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B5" sqref="B5"/>
    </sheetView>
  </sheetViews>
  <sheetFormatPr defaultColWidth="9.00390625" defaultRowHeight="13.5"/>
  <sheetData>
    <row r="1" spans="1:16" ht="13.5">
      <c r="A1" s="34" t="s">
        <v>56</v>
      </c>
      <c r="B1" s="34" t="s">
        <v>57</v>
      </c>
      <c r="C1" s="34" t="s">
        <v>58</v>
      </c>
      <c r="D1" s="34" t="s">
        <v>59</v>
      </c>
      <c r="E1" s="34" t="s">
        <v>56</v>
      </c>
      <c r="F1" s="34" t="s">
        <v>57</v>
      </c>
      <c r="G1" s="34" t="s">
        <v>58</v>
      </c>
      <c r="H1" s="34" t="s">
        <v>59</v>
      </c>
      <c r="I1" s="34" t="s">
        <v>56</v>
      </c>
      <c r="J1" s="34" t="s">
        <v>57</v>
      </c>
      <c r="K1" s="34" t="s">
        <v>58</v>
      </c>
      <c r="L1" s="34" t="s">
        <v>59</v>
      </c>
      <c r="M1" s="34" t="s">
        <v>56</v>
      </c>
      <c r="N1" s="34" t="s">
        <v>57</v>
      </c>
      <c r="O1" s="34" t="s">
        <v>58</v>
      </c>
      <c r="P1" s="34" t="s">
        <v>59</v>
      </c>
    </row>
    <row r="2" spans="1:16" ht="13.5">
      <c r="A2" s="45" t="s">
        <v>60</v>
      </c>
      <c r="B2" s="46">
        <v>8571</v>
      </c>
      <c r="C2" s="46">
        <v>4502</v>
      </c>
      <c r="D2" s="46">
        <v>4069</v>
      </c>
      <c r="E2" s="45" t="s">
        <v>61</v>
      </c>
      <c r="F2" s="46">
        <v>14707</v>
      </c>
      <c r="G2" s="46">
        <v>7071</v>
      </c>
      <c r="H2" s="46">
        <v>7636</v>
      </c>
      <c r="I2" s="45" t="s">
        <v>62</v>
      </c>
      <c r="J2" s="46">
        <v>12524</v>
      </c>
      <c r="K2" s="46">
        <v>6182</v>
      </c>
      <c r="L2" s="46">
        <v>6342</v>
      </c>
      <c r="M2" s="45" t="s">
        <v>63</v>
      </c>
      <c r="N2" s="46">
        <v>7322</v>
      </c>
      <c r="O2" s="46">
        <v>2989</v>
      </c>
      <c r="P2" s="46">
        <v>4333</v>
      </c>
    </row>
    <row r="3" spans="1:16" ht="13.5">
      <c r="A3" s="34">
        <v>0</v>
      </c>
      <c r="B3" s="35">
        <v>1758</v>
      </c>
      <c r="C3" s="36">
        <v>934</v>
      </c>
      <c r="D3" s="36">
        <v>824</v>
      </c>
      <c r="E3" s="34">
        <v>25</v>
      </c>
      <c r="F3" s="35">
        <v>2757</v>
      </c>
      <c r="G3" s="35">
        <v>1376</v>
      </c>
      <c r="H3" s="35">
        <v>1381</v>
      </c>
      <c r="I3" s="34">
        <v>50</v>
      </c>
      <c r="J3" s="35">
        <v>2839</v>
      </c>
      <c r="K3" s="35">
        <v>1375</v>
      </c>
      <c r="L3" s="35">
        <v>1464</v>
      </c>
      <c r="M3" s="34">
        <v>75</v>
      </c>
      <c r="N3" s="35">
        <v>1514</v>
      </c>
      <c r="O3" s="36">
        <v>653</v>
      </c>
      <c r="P3" s="36">
        <v>861</v>
      </c>
    </row>
    <row r="4" spans="1:16" ht="13.5">
      <c r="A4" s="34">
        <v>1</v>
      </c>
      <c r="B4" s="35">
        <v>1806</v>
      </c>
      <c r="C4" s="36">
        <v>930</v>
      </c>
      <c r="D4" s="36">
        <v>876</v>
      </c>
      <c r="E4" s="34">
        <v>26</v>
      </c>
      <c r="F4" s="35">
        <v>2708</v>
      </c>
      <c r="G4" s="35">
        <v>1321</v>
      </c>
      <c r="H4" s="35">
        <v>1387</v>
      </c>
      <c r="I4" s="34">
        <v>51</v>
      </c>
      <c r="J4" s="35">
        <v>2650</v>
      </c>
      <c r="K4" s="35">
        <v>1306</v>
      </c>
      <c r="L4" s="35">
        <v>1344</v>
      </c>
      <c r="M4" s="34">
        <v>76</v>
      </c>
      <c r="N4" s="35">
        <v>1562</v>
      </c>
      <c r="O4" s="36">
        <v>665</v>
      </c>
      <c r="P4" s="36">
        <v>897</v>
      </c>
    </row>
    <row r="5" spans="1:16" ht="13.5">
      <c r="A5" s="34">
        <v>2</v>
      </c>
      <c r="B5" s="35">
        <v>1749</v>
      </c>
      <c r="C5" s="36">
        <v>931</v>
      </c>
      <c r="D5" s="36">
        <v>818</v>
      </c>
      <c r="E5" s="34">
        <v>27</v>
      </c>
      <c r="F5" s="35">
        <v>2893</v>
      </c>
      <c r="G5" s="35">
        <v>1393</v>
      </c>
      <c r="H5" s="35">
        <v>1500</v>
      </c>
      <c r="I5" s="34">
        <v>52</v>
      </c>
      <c r="J5" s="35">
        <v>2380</v>
      </c>
      <c r="K5" s="35">
        <v>1154</v>
      </c>
      <c r="L5" s="35">
        <v>1226</v>
      </c>
      <c r="M5" s="34">
        <v>77</v>
      </c>
      <c r="N5" s="35">
        <v>1510</v>
      </c>
      <c r="O5" s="36">
        <v>595</v>
      </c>
      <c r="P5" s="36">
        <v>915</v>
      </c>
    </row>
    <row r="6" spans="1:16" ht="13.5">
      <c r="A6" s="34">
        <v>3</v>
      </c>
      <c r="B6" s="35">
        <v>1632</v>
      </c>
      <c r="C6" s="36">
        <v>850</v>
      </c>
      <c r="D6" s="36">
        <v>782</v>
      </c>
      <c r="E6" s="34">
        <v>28</v>
      </c>
      <c r="F6" s="35">
        <v>3009</v>
      </c>
      <c r="G6" s="35">
        <v>1442</v>
      </c>
      <c r="H6" s="35">
        <v>1567</v>
      </c>
      <c r="I6" s="34">
        <v>53</v>
      </c>
      <c r="J6" s="35">
        <v>2395</v>
      </c>
      <c r="K6" s="35">
        <v>1190</v>
      </c>
      <c r="L6" s="35">
        <v>1205</v>
      </c>
      <c r="M6" s="34">
        <v>78</v>
      </c>
      <c r="N6" s="35">
        <v>1411</v>
      </c>
      <c r="O6" s="36">
        <v>561</v>
      </c>
      <c r="P6" s="36">
        <v>850</v>
      </c>
    </row>
    <row r="7" spans="1:16" ht="13.5">
      <c r="A7" s="34">
        <v>4</v>
      </c>
      <c r="B7" s="35">
        <v>1626</v>
      </c>
      <c r="C7" s="36">
        <v>857</v>
      </c>
      <c r="D7" s="36">
        <v>769</v>
      </c>
      <c r="E7" s="34">
        <v>29</v>
      </c>
      <c r="F7" s="35">
        <v>3340</v>
      </c>
      <c r="G7" s="35">
        <v>1539</v>
      </c>
      <c r="H7" s="35">
        <v>1801</v>
      </c>
      <c r="I7" s="34">
        <v>54</v>
      </c>
      <c r="J7" s="35">
        <v>2260</v>
      </c>
      <c r="K7" s="35">
        <v>1157</v>
      </c>
      <c r="L7" s="35">
        <v>1103</v>
      </c>
      <c r="M7" s="34">
        <v>79</v>
      </c>
      <c r="N7" s="35">
        <v>1325</v>
      </c>
      <c r="O7" s="36">
        <v>515</v>
      </c>
      <c r="P7" s="36">
        <v>810</v>
      </c>
    </row>
    <row r="8" spans="1:16" ht="13.5">
      <c r="A8" s="45" t="s">
        <v>64</v>
      </c>
      <c r="B8" s="46">
        <v>8202</v>
      </c>
      <c r="C8" s="46">
        <v>4223</v>
      </c>
      <c r="D8" s="46">
        <v>3979</v>
      </c>
      <c r="E8" s="45" t="s">
        <v>65</v>
      </c>
      <c r="F8" s="46">
        <v>18020</v>
      </c>
      <c r="G8" s="46">
        <v>8353</v>
      </c>
      <c r="H8" s="46">
        <v>9667</v>
      </c>
      <c r="I8" s="45" t="s">
        <v>66</v>
      </c>
      <c r="J8" s="46">
        <v>11816</v>
      </c>
      <c r="K8" s="46">
        <v>5699</v>
      </c>
      <c r="L8" s="46">
        <v>6117</v>
      </c>
      <c r="M8" s="45" t="s">
        <v>67</v>
      </c>
      <c r="N8" s="46">
        <v>5700</v>
      </c>
      <c r="O8" s="46">
        <v>2161</v>
      </c>
      <c r="P8" s="46">
        <v>3539</v>
      </c>
    </row>
    <row r="9" spans="1:16" ht="13.5">
      <c r="A9" s="34">
        <v>5</v>
      </c>
      <c r="B9" s="35">
        <v>1562</v>
      </c>
      <c r="C9" s="36">
        <v>767</v>
      </c>
      <c r="D9" s="36">
        <v>795</v>
      </c>
      <c r="E9" s="34">
        <v>30</v>
      </c>
      <c r="F9" s="35">
        <v>3301</v>
      </c>
      <c r="G9" s="35">
        <v>1550</v>
      </c>
      <c r="H9" s="35">
        <v>1751</v>
      </c>
      <c r="I9" s="34">
        <v>55</v>
      </c>
      <c r="J9" s="35">
        <v>2211</v>
      </c>
      <c r="K9" s="35">
        <v>1080</v>
      </c>
      <c r="L9" s="35">
        <v>1131</v>
      </c>
      <c r="M9" s="34">
        <v>80</v>
      </c>
      <c r="N9" s="35">
        <v>1309</v>
      </c>
      <c r="O9" s="36">
        <v>510</v>
      </c>
      <c r="P9" s="36">
        <v>799</v>
      </c>
    </row>
    <row r="10" spans="1:16" ht="13.5">
      <c r="A10" s="34">
        <v>6</v>
      </c>
      <c r="B10" s="35">
        <v>1669</v>
      </c>
      <c r="C10" s="36">
        <v>870</v>
      </c>
      <c r="D10" s="36">
        <v>799</v>
      </c>
      <c r="E10" s="34">
        <v>31</v>
      </c>
      <c r="F10" s="35">
        <v>3585</v>
      </c>
      <c r="G10" s="35">
        <v>1704</v>
      </c>
      <c r="H10" s="35">
        <v>1881</v>
      </c>
      <c r="I10" s="34">
        <v>56</v>
      </c>
      <c r="J10" s="35">
        <v>2174</v>
      </c>
      <c r="K10" s="35">
        <v>1042</v>
      </c>
      <c r="L10" s="35">
        <v>1132</v>
      </c>
      <c r="M10" s="34">
        <v>81</v>
      </c>
      <c r="N10" s="35">
        <v>1217</v>
      </c>
      <c r="O10" s="36">
        <v>450</v>
      </c>
      <c r="P10" s="36">
        <v>767</v>
      </c>
    </row>
    <row r="11" spans="1:16" ht="13.5">
      <c r="A11" s="34">
        <v>7</v>
      </c>
      <c r="B11" s="35">
        <v>1691</v>
      </c>
      <c r="C11" s="36">
        <v>864</v>
      </c>
      <c r="D11" s="36">
        <v>827</v>
      </c>
      <c r="E11" s="34">
        <v>32</v>
      </c>
      <c r="F11" s="35">
        <v>3578</v>
      </c>
      <c r="G11" s="35">
        <v>1647</v>
      </c>
      <c r="H11" s="35">
        <v>1931</v>
      </c>
      <c r="I11" s="34">
        <v>57</v>
      </c>
      <c r="J11" s="35">
        <v>2406</v>
      </c>
      <c r="K11" s="35">
        <v>1163</v>
      </c>
      <c r="L11" s="35">
        <v>1243</v>
      </c>
      <c r="M11" s="34">
        <v>82</v>
      </c>
      <c r="N11" s="35">
        <v>1130</v>
      </c>
      <c r="O11" s="36">
        <v>454</v>
      </c>
      <c r="P11" s="36">
        <v>676</v>
      </c>
    </row>
    <row r="12" spans="1:16" ht="13.5">
      <c r="A12" s="34">
        <v>8</v>
      </c>
      <c r="B12" s="35">
        <v>1623</v>
      </c>
      <c r="C12" s="36">
        <v>858</v>
      </c>
      <c r="D12" s="36">
        <v>765</v>
      </c>
      <c r="E12" s="34">
        <v>33</v>
      </c>
      <c r="F12" s="35">
        <v>3773</v>
      </c>
      <c r="G12" s="35">
        <v>1719</v>
      </c>
      <c r="H12" s="35">
        <v>2054</v>
      </c>
      <c r="I12" s="34">
        <v>58</v>
      </c>
      <c r="J12" s="35">
        <v>2419</v>
      </c>
      <c r="K12" s="35">
        <v>1135</v>
      </c>
      <c r="L12" s="35">
        <v>1284</v>
      </c>
      <c r="M12" s="34">
        <v>83</v>
      </c>
      <c r="N12" s="35">
        <v>1078</v>
      </c>
      <c r="O12" s="36">
        <v>417</v>
      </c>
      <c r="P12" s="36">
        <v>661</v>
      </c>
    </row>
    <row r="13" spans="1:16" ht="13.5">
      <c r="A13" s="34">
        <v>9</v>
      </c>
      <c r="B13" s="35">
        <v>1657</v>
      </c>
      <c r="C13" s="36">
        <v>864</v>
      </c>
      <c r="D13" s="36">
        <v>793</v>
      </c>
      <c r="E13" s="34">
        <v>34</v>
      </c>
      <c r="F13" s="35">
        <v>3783</v>
      </c>
      <c r="G13" s="35">
        <v>1733</v>
      </c>
      <c r="H13" s="35">
        <v>2050</v>
      </c>
      <c r="I13" s="34">
        <v>59</v>
      </c>
      <c r="J13" s="35">
        <v>2606</v>
      </c>
      <c r="K13" s="35">
        <v>1279</v>
      </c>
      <c r="L13" s="35">
        <v>1327</v>
      </c>
      <c r="M13" s="34">
        <v>84</v>
      </c>
      <c r="N13" s="36">
        <v>966</v>
      </c>
      <c r="O13" s="36">
        <v>330</v>
      </c>
      <c r="P13" s="36">
        <v>636</v>
      </c>
    </row>
    <row r="14" spans="1:16" ht="13.5">
      <c r="A14" s="45" t="s">
        <v>68</v>
      </c>
      <c r="B14" s="46">
        <v>8036</v>
      </c>
      <c r="C14" s="46">
        <v>4060</v>
      </c>
      <c r="D14" s="46">
        <v>3976</v>
      </c>
      <c r="E14" s="45" t="s">
        <v>69</v>
      </c>
      <c r="F14" s="46">
        <v>19432</v>
      </c>
      <c r="G14" s="46">
        <v>8906</v>
      </c>
      <c r="H14" s="46">
        <v>10526</v>
      </c>
      <c r="I14" s="45" t="s">
        <v>70</v>
      </c>
      <c r="J14" s="46">
        <v>12697</v>
      </c>
      <c r="K14" s="46">
        <v>6222</v>
      </c>
      <c r="L14" s="46">
        <v>6475</v>
      </c>
      <c r="M14" s="45" t="s">
        <v>71</v>
      </c>
      <c r="N14" s="46">
        <v>3209</v>
      </c>
      <c r="O14" s="46">
        <v>1009</v>
      </c>
      <c r="P14" s="46">
        <v>2200</v>
      </c>
    </row>
    <row r="15" spans="1:16" ht="13.5">
      <c r="A15" s="34">
        <v>10</v>
      </c>
      <c r="B15" s="35">
        <v>1643</v>
      </c>
      <c r="C15" s="36">
        <v>830</v>
      </c>
      <c r="D15" s="36">
        <v>813</v>
      </c>
      <c r="E15" s="34">
        <v>35</v>
      </c>
      <c r="F15" s="35">
        <v>3800</v>
      </c>
      <c r="G15" s="35">
        <v>1812</v>
      </c>
      <c r="H15" s="35">
        <v>1988</v>
      </c>
      <c r="I15" s="34">
        <v>60</v>
      </c>
      <c r="J15" s="35">
        <v>2989</v>
      </c>
      <c r="K15" s="35">
        <v>1483</v>
      </c>
      <c r="L15" s="35">
        <v>1506</v>
      </c>
      <c r="M15" s="34">
        <v>85</v>
      </c>
      <c r="N15" s="36">
        <v>777</v>
      </c>
      <c r="O15" s="36">
        <v>258</v>
      </c>
      <c r="P15" s="36">
        <v>519</v>
      </c>
    </row>
    <row r="16" spans="1:16" ht="13.5">
      <c r="A16" s="34">
        <v>11</v>
      </c>
      <c r="B16" s="35">
        <v>1624</v>
      </c>
      <c r="C16" s="36">
        <v>803</v>
      </c>
      <c r="D16" s="36">
        <v>821</v>
      </c>
      <c r="E16" s="34">
        <v>36</v>
      </c>
      <c r="F16" s="35">
        <v>3995</v>
      </c>
      <c r="G16" s="35">
        <v>1799</v>
      </c>
      <c r="H16" s="35">
        <v>2196</v>
      </c>
      <c r="I16" s="34">
        <v>61</v>
      </c>
      <c r="J16" s="35">
        <v>3055</v>
      </c>
      <c r="K16" s="35">
        <v>1529</v>
      </c>
      <c r="L16" s="35">
        <v>1526</v>
      </c>
      <c r="M16" s="34">
        <v>86</v>
      </c>
      <c r="N16" s="36">
        <v>733</v>
      </c>
      <c r="O16" s="36">
        <v>243</v>
      </c>
      <c r="P16" s="36">
        <v>490</v>
      </c>
    </row>
    <row r="17" spans="1:16" ht="13.5">
      <c r="A17" s="34">
        <v>12</v>
      </c>
      <c r="B17" s="35">
        <v>1585</v>
      </c>
      <c r="C17" s="36">
        <v>796</v>
      </c>
      <c r="D17" s="36">
        <v>789</v>
      </c>
      <c r="E17" s="34">
        <v>37</v>
      </c>
      <c r="F17" s="35">
        <v>3895</v>
      </c>
      <c r="G17" s="35">
        <v>1758</v>
      </c>
      <c r="H17" s="35">
        <v>2137</v>
      </c>
      <c r="I17" s="34">
        <v>62</v>
      </c>
      <c r="J17" s="35">
        <v>2960</v>
      </c>
      <c r="K17" s="35">
        <v>1455</v>
      </c>
      <c r="L17" s="35">
        <v>1505</v>
      </c>
      <c r="M17" s="34">
        <v>87</v>
      </c>
      <c r="N17" s="36">
        <v>662</v>
      </c>
      <c r="O17" s="36">
        <v>204</v>
      </c>
      <c r="P17" s="36">
        <v>458</v>
      </c>
    </row>
    <row r="18" spans="1:16" ht="13.5">
      <c r="A18" s="34">
        <v>13</v>
      </c>
      <c r="B18" s="35">
        <v>1562</v>
      </c>
      <c r="C18" s="36">
        <v>784</v>
      </c>
      <c r="D18" s="36">
        <v>778</v>
      </c>
      <c r="E18" s="34">
        <v>38</v>
      </c>
      <c r="F18" s="35">
        <v>3904</v>
      </c>
      <c r="G18" s="35">
        <v>1780</v>
      </c>
      <c r="H18" s="35">
        <v>2124</v>
      </c>
      <c r="I18" s="34">
        <v>63</v>
      </c>
      <c r="J18" s="35">
        <v>1851</v>
      </c>
      <c r="K18" s="36">
        <v>880</v>
      </c>
      <c r="L18" s="36">
        <v>971</v>
      </c>
      <c r="M18" s="34">
        <v>88</v>
      </c>
      <c r="N18" s="36">
        <v>541</v>
      </c>
      <c r="O18" s="36">
        <v>164</v>
      </c>
      <c r="P18" s="36">
        <v>377</v>
      </c>
    </row>
    <row r="19" spans="1:16" ht="13.5">
      <c r="A19" s="34">
        <v>14</v>
      </c>
      <c r="B19" s="35">
        <v>1622</v>
      </c>
      <c r="C19" s="36">
        <v>847</v>
      </c>
      <c r="D19" s="36">
        <v>775</v>
      </c>
      <c r="E19" s="34">
        <v>39</v>
      </c>
      <c r="F19" s="35">
        <v>3838</v>
      </c>
      <c r="G19" s="35">
        <v>1757</v>
      </c>
      <c r="H19" s="35">
        <v>2081</v>
      </c>
      <c r="I19" s="34">
        <v>64</v>
      </c>
      <c r="J19" s="35">
        <v>1842</v>
      </c>
      <c r="K19" s="36">
        <v>875</v>
      </c>
      <c r="L19" s="36">
        <v>967</v>
      </c>
      <c r="M19" s="34">
        <v>89</v>
      </c>
      <c r="N19" s="36">
        <v>496</v>
      </c>
      <c r="O19" s="36">
        <v>140</v>
      </c>
      <c r="P19" s="36">
        <v>356</v>
      </c>
    </row>
    <row r="20" spans="1:16" ht="13.5">
      <c r="A20" s="45" t="s">
        <v>72</v>
      </c>
      <c r="B20" s="46">
        <v>7789</v>
      </c>
      <c r="C20" s="46">
        <v>3963</v>
      </c>
      <c r="D20" s="46">
        <v>3826</v>
      </c>
      <c r="E20" s="45" t="s">
        <v>73</v>
      </c>
      <c r="F20" s="46">
        <v>18740</v>
      </c>
      <c r="G20" s="46">
        <v>8908</v>
      </c>
      <c r="H20" s="46">
        <v>9832</v>
      </c>
      <c r="I20" s="45" t="s">
        <v>74</v>
      </c>
      <c r="J20" s="46">
        <v>10478</v>
      </c>
      <c r="K20" s="46">
        <v>4846</v>
      </c>
      <c r="L20" s="46">
        <v>5632</v>
      </c>
      <c r="M20" s="45" t="s">
        <v>75</v>
      </c>
      <c r="N20" s="46">
        <v>1419</v>
      </c>
      <c r="O20" s="47">
        <v>408</v>
      </c>
      <c r="P20" s="46">
        <v>1011</v>
      </c>
    </row>
    <row r="21" spans="1:16" ht="13.5">
      <c r="A21" s="34">
        <v>15</v>
      </c>
      <c r="B21" s="35">
        <v>1510</v>
      </c>
      <c r="C21" s="36">
        <v>753</v>
      </c>
      <c r="D21" s="36">
        <v>757</v>
      </c>
      <c r="E21" s="34">
        <v>40</v>
      </c>
      <c r="F21" s="35">
        <v>3950</v>
      </c>
      <c r="G21" s="35">
        <v>1859</v>
      </c>
      <c r="H21" s="35">
        <v>2091</v>
      </c>
      <c r="I21" s="34">
        <v>65</v>
      </c>
      <c r="J21" s="35">
        <v>2275</v>
      </c>
      <c r="K21" s="35">
        <v>1077</v>
      </c>
      <c r="L21" s="35">
        <v>1198</v>
      </c>
      <c r="M21" s="34">
        <v>90</v>
      </c>
      <c r="N21" s="36">
        <v>370</v>
      </c>
      <c r="O21" s="36">
        <v>111</v>
      </c>
      <c r="P21" s="36">
        <v>259</v>
      </c>
    </row>
    <row r="22" spans="1:16" ht="13.5">
      <c r="A22" s="34">
        <v>16</v>
      </c>
      <c r="B22" s="35">
        <v>1464</v>
      </c>
      <c r="C22" s="36">
        <v>757</v>
      </c>
      <c r="D22" s="36">
        <v>707</v>
      </c>
      <c r="E22" s="34">
        <v>41</v>
      </c>
      <c r="F22" s="35">
        <v>3807</v>
      </c>
      <c r="G22" s="35">
        <v>1809</v>
      </c>
      <c r="H22" s="35">
        <v>1998</v>
      </c>
      <c r="I22" s="34">
        <v>66</v>
      </c>
      <c r="J22" s="35">
        <v>2115</v>
      </c>
      <c r="K22" s="36">
        <v>983</v>
      </c>
      <c r="L22" s="35">
        <v>1132</v>
      </c>
      <c r="M22" s="34">
        <v>91</v>
      </c>
      <c r="N22" s="36">
        <v>350</v>
      </c>
      <c r="O22" s="36">
        <v>97</v>
      </c>
      <c r="P22" s="36">
        <v>253</v>
      </c>
    </row>
    <row r="23" spans="1:16" ht="13.5">
      <c r="A23" s="34">
        <v>17</v>
      </c>
      <c r="B23" s="35">
        <v>1573</v>
      </c>
      <c r="C23" s="36">
        <v>795</v>
      </c>
      <c r="D23" s="36">
        <v>778</v>
      </c>
      <c r="E23" s="34">
        <v>42</v>
      </c>
      <c r="F23" s="35">
        <v>3928</v>
      </c>
      <c r="G23" s="35">
        <v>1891</v>
      </c>
      <c r="H23" s="35">
        <v>2037</v>
      </c>
      <c r="I23" s="34">
        <v>67</v>
      </c>
      <c r="J23" s="35">
        <v>2173</v>
      </c>
      <c r="K23" s="36">
        <v>991</v>
      </c>
      <c r="L23" s="35">
        <v>1182</v>
      </c>
      <c r="M23" s="34">
        <v>92</v>
      </c>
      <c r="N23" s="36">
        <v>291</v>
      </c>
      <c r="O23" s="36">
        <v>87</v>
      </c>
      <c r="P23" s="36">
        <v>204</v>
      </c>
    </row>
    <row r="24" spans="1:16" ht="13.5">
      <c r="A24" s="34">
        <v>18</v>
      </c>
      <c r="B24" s="35">
        <v>1566</v>
      </c>
      <c r="C24" s="36">
        <v>804</v>
      </c>
      <c r="D24" s="36">
        <v>762</v>
      </c>
      <c r="E24" s="34">
        <v>43</v>
      </c>
      <c r="F24" s="35">
        <v>3279</v>
      </c>
      <c r="G24" s="35">
        <v>1526</v>
      </c>
      <c r="H24" s="35">
        <v>1753</v>
      </c>
      <c r="I24" s="34">
        <v>68</v>
      </c>
      <c r="J24" s="35">
        <v>2024</v>
      </c>
      <c r="K24" s="36">
        <v>925</v>
      </c>
      <c r="L24" s="35">
        <v>1099</v>
      </c>
      <c r="M24" s="34">
        <v>93</v>
      </c>
      <c r="N24" s="36">
        <v>215</v>
      </c>
      <c r="O24" s="36">
        <v>61</v>
      </c>
      <c r="P24" s="36">
        <v>154</v>
      </c>
    </row>
    <row r="25" spans="1:16" ht="13.5">
      <c r="A25" s="34">
        <v>19</v>
      </c>
      <c r="B25" s="35">
        <v>1676</v>
      </c>
      <c r="C25" s="36">
        <v>854</v>
      </c>
      <c r="D25" s="36">
        <v>822</v>
      </c>
      <c r="E25" s="34">
        <v>44</v>
      </c>
      <c r="F25" s="35">
        <v>3776</v>
      </c>
      <c r="G25" s="35">
        <v>1823</v>
      </c>
      <c r="H25" s="35">
        <v>1953</v>
      </c>
      <c r="I25" s="34">
        <v>69</v>
      </c>
      <c r="J25" s="35">
        <v>1891</v>
      </c>
      <c r="K25" s="36">
        <v>870</v>
      </c>
      <c r="L25" s="35">
        <v>1021</v>
      </c>
      <c r="M25" s="34">
        <v>94</v>
      </c>
      <c r="N25" s="36">
        <v>193</v>
      </c>
      <c r="O25" s="36">
        <v>52</v>
      </c>
      <c r="P25" s="36">
        <v>141</v>
      </c>
    </row>
    <row r="26" spans="1:16" ht="13.5">
      <c r="A26" s="45" t="s">
        <v>76</v>
      </c>
      <c r="B26" s="46">
        <v>10890</v>
      </c>
      <c r="C26" s="46">
        <v>5537</v>
      </c>
      <c r="D26" s="46">
        <v>5353</v>
      </c>
      <c r="E26" s="45" t="s">
        <v>77</v>
      </c>
      <c r="F26" s="46">
        <v>15596</v>
      </c>
      <c r="G26" s="46">
        <v>7620</v>
      </c>
      <c r="H26" s="46">
        <v>7976</v>
      </c>
      <c r="I26" s="45" t="s">
        <v>78</v>
      </c>
      <c r="J26" s="46">
        <v>8408</v>
      </c>
      <c r="K26" s="46">
        <v>3741</v>
      </c>
      <c r="L26" s="46">
        <v>4667</v>
      </c>
      <c r="M26" s="45" t="s">
        <v>79</v>
      </c>
      <c r="N26" s="47">
        <v>462</v>
      </c>
      <c r="O26" s="47">
        <v>111</v>
      </c>
      <c r="P26" s="47">
        <v>351</v>
      </c>
    </row>
    <row r="27" spans="1:16" ht="13.5">
      <c r="A27" s="34">
        <v>20</v>
      </c>
      <c r="B27" s="35">
        <v>1743</v>
      </c>
      <c r="C27" s="36">
        <v>960</v>
      </c>
      <c r="D27" s="36">
        <v>783</v>
      </c>
      <c r="E27" s="34">
        <v>45</v>
      </c>
      <c r="F27" s="35">
        <v>3488</v>
      </c>
      <c r="G27" s="35">
        <v>1710</v>
      </c>
      <c r="H27" s="35">
        <v>1778</v>
      </c>
      <c r="I27" s="34">
        <v>70</v>
      </c>
      <c r="J27" s="35">
        <v>1580</v>
      </c>
      <c r="K27" s="36">
        <v>743</v>
      </c>
      <c r="L27" s="36">
        <v>837</v>
      </c>
      <c r="M27" s="34">
        <v>95</v>
      </c>
      <c r="N27" s="36">
        <v>138</v>
      </c>
      <c r="O27" s="36">
        <v>37</v>
      </c>
      <c r="P27" s="36">
        <v>101</v>
      </c>
    </row>
    <row r="28" spans="1:16" ht="13.5">
      <c r="A28" s="34">
        <v>21</v>
      </c>
      <c r="B28" s="35">
        <v>2034</v>
      </c>
      <c r="C28" s="35">
        <v>1013</v>
      </c>
      <c r="D28" s="35">
        <v>1021</v>
      </c>
      <c r="E28" s="34">
        <v>46</v>
      </c>
      <c r="F28" s="35">
        <v>3327</v>
      </c>
      <c r="G28" s="35">
        <v>1634</v>
      </c>
      <c r="H28" s="35">
        <v>1693</v>
      </c>
      <c r="I28" s="34">
        <v>71</v>
      </c>
      <c r="J28" s="35">
        <v>1642</v>
      </c>
      <c r="K28" s="36">
        <v>741</v>
      </c>
      <c r="L28" s="36">
        <v>901</v>
      </c>
      <c r="M28" s="34">
        <v>96</v>
      </c>
      <c r="N28" s="36">
        <v>116</v>
      </c>
      <c r="O28" s="36">
        <v>26</v>
      </c>
      <c r="P28" s="36">
        <v>90</v>
      </c>
    </row>
    <row r="29" spans="1:16" ht="13.5">
      <c r="A29" s="34">
        <v>22</v>
      </c>
      <c r="B29" s="35">
        <v>2226</v>
      </c>
      <c r="C29" s="35">
        <v>1118</v>
      </c>
      <c r="D29" s="35">
        <v>1108</v>
      </c>
      <c r="E29" s="34">
        <v>47</v>
      </c>
      <c r="F29" s="35">
        <v>2987</v>
      </c>
      <c r="G29" s="35">
        <v>1445</v>
      </c>
      <c r="H29" s="35">
        <v>1542</v>
      </c>
      <c r="I29" s="34">
        <v>72</v>
      </c>
      <c r="J29" s="35">
        <v>1700</v>
      </c>
      <c r="K29" s="36">
        <v>733</v>
      </c>
      <c r="L29" s="36">
        <v>967</v>
      </c>
      <c r="M29" s="34">
        <v>97</v>
      </c>
      <c r="N29" s="36">
        <v>95</v>
      </c>
      <c r="O29" s="36">
        <v>28</v>
      </c>
      <c r="P29" s="36">
        <v>67</v>
      </c>
    </row>
    <row r="30" spans="1:16" ht="13.5">
      <c r="A30" s="34">
        <v>23</v>
      </c>
      <c r="B30" s="35">
        <v>2332</v>
      </c>
      <c r="C30" s="35">
        <v>1178</v>
      </c>
      <c r="D30" s="35">
        <v>1154</v>
      </c>
      <c r="E30" s="34">
        <v>48</v>
      </c>
      <c r="F30" s="35">
        <v>2931</v>
      </c>
      <c r="G30" s="35">
        <v>1453</v>
      </c>
      <c r="H30" s="35">
        <v>1478</v>
      </c>
      <c r="I30" s="34">
        <v>73</v>
      </c>
      <c r="J30" s="35">
        <v>1808</v>
      </c>
      <c r="K30" s="36">
        <v>775</v>
      </c>
      <c r="L30" s="35">
        <v>1033</v>
      </c>
      <c r="M30" s="34">
        <v>98</v>
      </c>
      <c r="N30" s="36">
        <v>61</v>
      </c>
      <c r="O30" s="36">
        <v>11</v>
      </c>
      <c r="P30" s="36">
        <v>50</v>
      </c>
    </row>
    <row r="31" spans="1:16" ht="13.5">
      <c r="A31" s="34">
        <v>24</v>
      </c>
      <c r="B31" s="35">
        <v>2555</v>
      </c>
      <c r="C31" s="35">
        <v>1268</v>
      </c>
      <c r="D31" s="35">
        <v>1287</v>
      </c>
      <c r="E31" s="34">
        <v>49</v>
      </c>
      <c r="F31" s="35">
        <v>2863</v>
      </c>
      <c r="G31" s="35">
        <v>1378</v>
      </c>
      <c r="H31" s="35">
        <v>1485</v>
      </c>
      <c r="I31" s="34">
        <v>74</v>
      </c>
      <c r="J31" s="35">
        <v>1678</v>
      </c>
      <c r="K31" s="36">
        <v>749</v>
      </c>
      <c r="L31" s="36">
        <v>929</v>
      </c>
      <c r="M31" s="34">
        <v>99</v>
      </c>
      <c r="N31" s="36">
        <v>52</v>
      </c>
      <c r="O31" s="36">
        <v>9</v>
      </c>
      <c r="P31" s="36">
        <v>43</v>
      </c>
    </row>
    <row r="32" spans="1:16" ht="13.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34" t="s">
        <v>85</v>
      </c>
      <c r="N32" s="36">
        <v>66</v>
      </c>
      <c r="O32" s="36">
        <v>9</v>
      </c>
      <c r="P32" s="36">
        <v>57</v>
      </c>
    </row>
    <row r="33" spans="1:16" ht="13.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34" t="s">
        <v>80</v>
      </c>
      <c r="N33" s="36">
        <v>0</v>
      </c>
      <c r="O33" s="36">
        <v>0</v>
      </c>
      <c r="P33" s="36">
        <v>0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K23" sqref="K23"/>
    </sheetView>
  </sheetViews>
  <sheetFormatPr defaultColWidth="9.00390625" defaultRowHeight="13.5"/>
  <sheetData>
    <row r="1" spans="1:16" ht="13.5">
      <c r="A1" s="34" t="s">
        <v>56</v>
      </c>
      <c r="B1" s="34" t="s">
        <v>57</v>
      </c>
      <c r="C1" s="34" t="s">
        <v>58</v>
      </c>
      <c r="D1" s="34" t="s">
        <v>59</v>
      </c>
      <c r="E1" s="34" t="s">
        <v>56</v>
      </c>
      <c r="F1" s="34" t="s">
        <v>57</v>
      </c>
      <c r="G1" s="34" t="s">
        <v>58</v>
      </c>
      <c r="H1" s="34" t="s">
        <v>59</v>
      </c>
      <c r="I1" s="34" t="s">
        <v>56</v>
      </c>
      <c r="J1" s="34" t="s">
        <v>57</v>
      </c>
      <c r="K1" s="34" t="s">
        <v>58</v>
      </c>
      <c r="L1" s="34" t="s">
        <v>59</v>
      </c>
      <c r="M1" s="34" t="s">
        <v>56</v>
      </c>
      <c r="N1" s="34" t="s">
        <v>57</v>
      </c>
      <c r="O1" s="34" t="s">
        <v>58</v>
      </c>
      <c r="P1" s="34" t="s">
        <v>59</v>
      </c>
    </row>
    <row r="2" spans="1:16" ht="13.5">
      <c r="A2" s="45" t="s">
        <v>60</v>
      </c>
      <c r="B2" s="46">
        <v>7019</v>
      </c>
      <c r="C2" s="46">
        <v>3614</v>
      </c>
      <c r="D2" s="46">
        <v>3405</v>
      </c>
      <c r="E2" s="45" t="s">
        <v>61</v>
      </c>
      <c r="F2" s="46">
        <v>9791</v>
      </c>
      <c r="G2" s="46">
        <v>4813</v>
      </c>
      <c r="H2" s="46">
        <v>4978</v>
      </c>
      <c r="I2" s="45" t="s">
        <v>62</v>
      </c>
      <c r="J2" s="46">
        <v>8611</v>
      </c>
      <c r="K2" s="46">
        <v>4420</v>
      </c>
      <c r="L2" s="46">
        <v>4191</v>
      </c>
      <c r="M2" s="45" t="s">
        <v>63</v>
      </c>
      <c r="N2" s="46">
        <v>5438</v>
      </c>
      <c r="O2" s="46">
        <v>2296</v>
      </c>
      <c r="P2" s="46">
        <v>3142</v>
      </c>
    </row>
    <row r="3" spans="1:16" ht="13.5">
      <c r="A3" s="34">
        <v>0</v>
      </c>
      <c r="B3" s="35">
        <v>1390</v>
      </c>
      <c r="C3" s="36">
        <v>720</v>
      </c>
      <c r="D3" s="36">
        <v>670</v>
      </c>
      <c r="E3" s="34">
        <v>25</v>
      </c>
      <c r="F3" s="35">
        <v>1858</v>
      </c>
      <c r="G3" s="36">
        <v>946</v>
      </c>
      <c r="H3" s="36">
        <v>912</v>
      </c>
      <c r="I3" s="34">
        <v>50</v>
      </c>
      <c r="J3" s="35">
        <v>1904</v>
      </c>
      <c r="K3" s="36">
        <v>979</v>
      </c>
      <c r="L3" s="36">
        <v>925</v>
      </c>
      <c r="M3" s="34">
        <v>75</v>
      </c>
      <c r="N3" s="35">
        <v>1179</v>
      </c>
      <c r="O3" s="36">
        <v>496</v>
      </c>
      <c r="P3" s="36">
        <v>683</v>
      </c>
    </row>
    <row r="4" spans="1:16" ht="13.5">
      <c r="A4" s="34">
        <v>1</v>
      </c>
      <c r="B4" s="35">
        <v>1426</v>
      </c>
      <c r="C4" s="36">
        <v>744</v>
      </c>
      <c r="D4" s="36">
        <v>682</v>
      </c>
      <c r="E4" s="34">
        <v>26</v>
      </c>
      <c r="F4" s="35">
        <v>1959</v>
      </c>
      <c r="G4" s="36">
        <v>951</v>
      </c>
      <c r="H4" s="35">
        <v>1008</v>
      </c>
      <c r="I4" s="34">
        <v>51</v>
      </c>
      <c r="J4" s="35">
        <v>1796</v>
      </c>
      <c r="K4" s="36">
        <v>948</v>
      </c>
      <c r="L4" s="36">
        <v>848</v>
      </c>
      <c r="M4" s="34">
        <v>76</v>
      </c>
      <c r="N4" s="35">
        <v>1138</v>
      </c>
      <c r="O4" s="36">
        <v>466</v>
      </c>
      <c r="P4" s="36">
        <v>672</v>
      </c>
    </row>
    <row r="5" spans="1:16" ht="13.5">
      <c r="A5" s="34">
        <v>2</v>
      </c>
      <c r="B5" s="35">
        <v>1423</v>
      </c>
      <c r="C5" s="36">
        <v>706</v>
      </c>
      <c r="D5" s="36">
        <v>717</v>
      </c>
      <c r="E5" s="34">
        <v>27</v>
      </c>
      <c r="F5" s="35">
        <v>1871</v>
      </c>
      <c r="G5" s="36">
        <v>892</v>
      </c>
      <c r="H5" s="36">
        <v>979</v>
      </c>
      <c r="I5" s="34">
        <v>52</v>
      </c>
      <c r="J5" s="35">
        <v>1697</v>
      </c>
      <c r="K5" s="36">
        <v>868</v>
      </c>
      <c r="L5" s="36">
        <v>829</v>
      </c>
      <c r="M5" s="34">
        <v>77</v>
      </c>
      <c r="N5" s="35">
        <v>1149</v>
      </c>
      <c r="O5" s="36">
        <v>480</v>
      </c>
      <c r="P5" s="36">
        <v>669</v>
      </c>
    </row>
    <row r="6" spans="1:16" ht="13.5">
      <c r="A6" s="34">
        <v>3</v>
      </c>
      <c r="B6" s="35">
        <v>1420</v>
      </c>
      <c r="C6" s="36">
        <v>734</v>
      </c>
      <c r="D6" s="36">
        <v>686</v>
      </c>
      <c r="E6" s="34">
        <v>28</v>
      </c>
      <c r="F6" s="35">
        <v>1989</v>
      </c>
      <c r="G6" s="36">
        <v>986</v>
      </c>
      <c r="H6" s="35">
        <v>1003</v>
      </c>
      <c r="I6" s="34">
        <v>53</v>
      </c>
      <c r="J6" s="35">
        <v>1619</v>
      </c>
      <c r="K6" s="36">
        <v>818</v>
      </c>
      <c r="L6" s="36">
        <v>801</v>
      </c>
      <c r="M6" s="34">
        <v>78</v>
      </c>
      <c r="N6" s="35">
        <v>1013</v>
      </c>
      <c r="O6" s="36">
        <v>445</v>
      </c>
      <c r="P6" s="36">
        <v>568</v>
      </c>
    </row>
    <row r="7" spans="1:16" ht="13.5">
      <c r="A7" s="34">
        <v>4</v>
      </c>
      <c r="B7" s="35">
        <v>1360</v>
      </c>
      <c r="C7" s="36">
        <v>710</v>
      </c>
      <c r="D7" s="36">
        <v>650</v>
      </c>
      <c r="E7" s="34">
        <v>29</v>
      </c>
      <c r="F7" s="35">
        <v>2114</v>
      </c>
      <c r="G7" s="35">
        <v>1038</v>
      </c>
      <c r="H7" s="35">
        <v>1076</v>
      </c>
      <c r="I7" s="34">
        <v>54</v>
      </c>
      <c r="J7" s="35">
        <v>1595</v>
      </c>
      <c r="K7" s="36">
        <v>807</v>
      </c>
      <c r="L7" s="36">
        <v>788</v>
      </c>
      <c r="M7" s="34">
        <v>79</v>
      </c>
      <c r="N7" s="36">
        <v>959</v>
      </c>
      <c r="O7" s="36">
        <v>409</v>
      </c>
      <c r="P7" s="36">
        <v>550</v>
      </c>
    </row>
    <row r="8" spans="1:16" ht="13.5">
      <c r="A8" s="45" t="s">
        <v>64</v>
      </c>
      <c r="B8" s="46">
        <v>7032</v>
      </c>
      <c r="C8" s="46">
        <v>3698</v>
      </c>
      <c r="D8" s="46">
        <v>3334</v>
      </c>
      <c r="E8" s="45" t="s">
        <v>65</v>
      </c>
      <c r="F8" s="46">
        <v>12036</v>
      </c>
      <c r="G8" s="46">
        <v>5840</v>
      </c>
      <c r="H8" s="46">
        <v>6196</v>
      </c>
      <c r="I8" s="45" t="s">
        <v>66</v>
      </c>
      <c r="J8" s="46">
        <v>8395</v>
      </c>
      <c r="K8" s="46">
        <v>4191</v>
      </c>
      <c r="L8" s="46">
        <v>4204</v>
      </c>
      <c r="M8" s="45" t="s">
        <v>67</v>
      </c>
      <c r="N8" s="46">
        <v>3833</v>
      </c>
      <c r="O8" s="46">
        <v>1473</v>
      </c>
      <c r="P8" s="46">
        <v>2360</v>
      </c>
    </row>
    <row r="9" spans="1:16" ht="13.5">
      <c r="A9" s="34">
        <v>5</v>
      </c>
      <c r="B9" s="35">
        <v>1386</v>
      </c>
      <c r="C9" s="36">
        <v>722</v>
      </c>
      <c r="D9" s="36">
        <v>664</v>
      </c>
      <c r="E9" s="34">
        <v>30</v>
      </c>
      <c r="F9" s="35">
        <v>2178</v>
      </c>
      <c r="G9" s="35">
        <v>1072</v>
      </c>
      <c r="H9" s="35">
        <v>1106</v>
      </c>
      <c r="I9" s="34">
        <v>55</v>
      </c>
      <c r="J9" s="35">
        <v>1519</v>
      </c>
      <c r="K9" s="36">
        <v>786</v>
      </c>
      <c r="L9" s="36">
        <v>733</v>
      </c>
      <c r="M9" s="34">
        <v>80</v>
      </c>
      <c r="N9" s="36">
        <v>925</v>
      </c>
      <c r="O9" s="36">
        <v>389</v>
      </c>
      <c r="P9" s="36">
        <v>536</v>
      </c>
    </row>
    <row r="10" spans="1:16" ht="13.5">
      <c r="A10" s="34">
        <v>6</v>
      </c>
      <c r="B10" s="35">
        <v>1432</v>
      </c>
      <c r="C10" s="36">
        <v>744</v>
      </c>
      <c r="D10" s="36">
        <v>688</v>
      </c>
      <c r="E10" s="34">
        <v>31</v>
      </c>
      <c r="F10" s="35">
        <v>2345</v>
      </c>
      <c r="G10" s="35">
        <v>1088</v>
      </c>
      <c r="H10" s="35">
        <v>1257</v>
      </c>
      <c r="I10" s="34">
        <v>56</v>
      </c>
      <c r="J10" s="35">
        <v>1577</v>
      </c>
      <c r="K10" s="36">
        <v>794</v>
      </c>
      <c r="L10" s="36">
        <v>783</v>
      </c>
      <c r="M10" s="34">
        <v>81</v>
      </c>
      <c r="N10" s="36">
        <v>807</v>
      </c>
      <c r="O10" s="36">
        <v>311</v>
      </c>
      <c r="P10" s="36">
        <v>496</v>
      </c>
    </row>
    <row r="11" spans="1:16" ht="13.5">
      <c r="A11" s="34">
        <v>7</v>
      </c>
      <c r="B11" s="35">
        <v>1418</v>
      </c>
      <c r="C11" s="36">
        <v>767</v>
      </c>
      <c r="D11" s="36">
        <v>651</v>
      </c>
      <c r="E11" s="34">
        <v>32</v>
      </c>
      <c r="F11" s="35">
        <v>2432</v>
      </c>
      <c r="G11" s="35">
        <v>1182</v>
      </c>
      <c r="H11" s="35">
        <v>1250</v>
      </c>
      <c r="I11" s="34">
        <v>57</v>
      </c>
      <c r="J11" s="35">
        <v>1708</v>
      </c>
      <c r="K11" s="36">
        <v>839</v>
      </c>
      <c r="L11" s="36">
        <v>869</v>
      </c>
      <c r="M11" s="34">
        <v>82</v>
      </c>
      <c r="N11" s="36">
        <v>796</v>
      </c>
      <c r="O11" s="36">
        <v>292</v>
      </c>
      <c r="P11" s="36">
        <v>504</v>
      </c>
    </row>
    <row r="12" spans="1:16" ht="13.5">
      <c r="A12" s="34">
        <v>8</v>
      </c>
      <c r="B12" s="35">
        <v>1436</v>
      </c>
      <c r="C12" s="36">
        <v>751</v>
      </c>
      <c r="D12" s="36">
        <v>685</v>
      </c>
      <c r="E12" s="34">
        <v>33</v>
      </c>
      <c r="F12" s="35">
        <v>2526</v>
      </c>
      <c r="G12" s="35">
        <v>1247</v>
      </c>
      <c r="H12" s="35">
        <v>1279</v>
      </c>
      <c r="I12" s="34">
        <v>58</v>
      </c>
      <c r="J12" s="35">
        <v>1715</v>
      </c>
      <c r="K12" s="36">
        <v>859</v>
      </c>
      <c r="L12" s="36">
        <v>856</v>
      </c>
      <c r="M12" s="34">
        <v>83</v>
      </c>
      <c r="N12" s="36">
        <v>672</v>
      </c>
      <c r="O12" s="36">
        <v>259</v>
      </c>
      <c r="P12" s="36">
        <v>413</v>
      </c>
    </row>
    <row r="13" spans="1:16" ht="13.5">
      <c r="A13" s="34">
        <v>9</v>
      </c>
      <c r="B13" s="35">
        <v>1360</v>
      </c>
      <c r="C13" s="36">
        <v>714</v>
      </c>
      <c r="D13" s="36">
        <v>646</v>
      </c>
      <c r="E13" s="34">
        <v>34</v>
      </c>
      <c r="F13" s="35">
        <v>2555</v>
      </c>
      <c r="G13" s="35">
        <v>1251</v>
      </c>
      <c r="H13" s="35">
        <v>1304</v>
      </c>
      <c r="I13" s="34">
        <v>59</v>
      </c>
      <c r="J13" s="35">
        <v>1876</v>
      </c>
      <c r="K13" s="36">
        <v>913</v>
      </c>
      <c r="L13" s="36">
        <v>963</v>
      </c>
      <c r="M13" s="34">
        <v>84</v>
      </c>
      <c r="N13" s="36">
        <v>633</v>
      </c>
      <c r="O13" s="36">
        <v>222</v>
      </c>
      <c r="P13" s="36">
        <v>411</v>
      </c>
    </row>
    <row r="14" spans="1:16" ht="13.5">
      <c r="A14" s="45" t="s">
        <v>68</v>
      </c>
      <c r="B14" s="46">
        <v>6722</v>
      </c>
      <c r="C14" s="46">
        <v>3440</v>
      </c>
      <c r="D14" s="46">
        <v>3282</v>
      </c>
      <c r="E14" s="45" t="s">
        <v>69</v>
      </c>
      <c r="F14" s="46">
        <v>14230</v>
      </c>
      <c r="G14" s="46">
        <v>6825</v>
      </c>
      <c r="H14" s="46">
        <v>7405</v>
      </c>
      <c r="I14" s="45" t="s">
        <v>70</v>
      </c>
      <c r="J14" s="46">
        <v>9097</v>
      </c>
      <c r="K14" s="46">
        <v>4443</v>
      </c>
      <c r="L14" s="46">
        <v>4654</v>
      </c>
      <c r="M14" s="45" t="s">
        <v>71</v>
      </c>
      <c r="N14" s="46">
        <v>2194</v>
      </c>
      <c r="O14" s="47">
        <v>746</v>
      </c>
      <c r="P14" s="46">
        <v>1448</v>
      </c>
    </row>
    <row r="15" spans="1:16" ht="13.5">
      <c r="A15" s="34">
        <v>10</v>
      </c>
      <c r="B15" s="35">
        <v>1393</v>
      </c>
      <c r="C15" s="36">
        <v>722</v>
      </c>
      <c r="D15" s="36">
        <v>671</v>
      </c>
      <c r="E15" s="34">
        <v>35</v>
      </c>
      <c r="F15" s="35">
        <v>2774</v>
      </c>
      <c r="G15" s="35">
        <v>1325</v>
      </c>
      <c r="H15" s="35">
        <v>1449</v>
      </c>
      <c r="I15" s="34">
        <v>60</v>
      </c>
      <c r="J15" s="35">
        <v>2134</v>
      </c>
      <c r="K15" s="35">
        <v>1084</v>
      </c>
      <c r="L15" s="35">
        <v>1050</v>
      </c>
      <c r="M15" s="34">
        <v>85</v>
      </c>
      <c r="N15" s="36">
        <v>567</v>
      </c>
      <c r="O15" s="36">
        <v>218</v>
      </c>
      <c r="P15" s="36">
        <v>349</v>
      </c>
    </row>
    <row r="16" spans="1:16" ht="13.5">
      <c r="A16" s="34">
        <v>11</v>
      </c>
      <c r="B16" s="35">
        <v>1405</v>
      </c>
      <c r="C16" s="36">
        <v>742</v>
      </c>
      <c r="D16" s="36">
        <v>663</v>
      </c>
      <c r="E16" s="34">
        <v>36</v>
      </c>
      <c r="F16" s="35">
        <v>2889</v>
      </c>
      <c r="G16" s="35">
        <v>1393</v>
      </c>
      <c r="H16" s="35">
        <v>1496</v>
      </c>
      <c r="I16" s="34">
        <v>61</v>
      </c>
      <c r="J16" s="35">
        <v>2215</v>
      </c>
      <c r="K16" s="35">
        <v>1074</v>
      </c>
      <c r="L16" s="35">
        <v>1141</v>
      </c>
      <c r="M16" s="34">
        <v>86</v>
      </c>
      <c r="N16" s="36">
        <v>447</v>
      </c>
      <c r="O16" s="36">
        <v>165</v>
      </c>
      <c r="P16" s="36">
        <v>282</v>
      </c>
    </row>
    <row r="17" spans="1:16" ht="13.5">
      <c r="A17" s="34">
        <v>12</v>
      </c>
      <c r="B17" s="35">
        <v>1290</v>
      </c>
      <c r="C17" s="36">
        <v>650</v>
      </c>
      <c r="D17" s="36">
        <v>640</v>
      </c>
      <c r="E17" s="34">
        <v>37</v>
      </c>
      <c r="F17" s="35">
        <v>2876</v>
      </c>
      <c r="G17" s="35">
        <v>1362</v>
      </c>
      <c r="H17" s="35">
        <v>1514</v>
      </c>
      <c r="I17" s="34">
        <v>62</v>
      </c>
      <c r="J17" s="35">
        <v>2180</v>
      </c>
      <c r="K17" s="35">
        <v>1097</v>
      </c>
      <c r="L17" s="35">
        <v>1083</v>
      </c>
      <c r="M17" s="34">
        <v>87</v>
      </c>
      <c r="N17" s="36">
        <v>457</v>
      </c>
      <c r="O17" s="36">
        <v>146</v>
      </c>
      <c r="P17" s="36">
        <v>311</v>
      </c>
    </row>
    <row r="18" spans="1:16" ht="13.5">
      <c r="A18" s="34">
        <v>13</v>
      </c>
      <c r="B18" s="35">
        <v>1310</v>
      </c>
      <c r="C18" s="36">
        <v>667</v>
      </c>
      <c r="D18" s="36">
        <v>643</v>
      </c>
      <c r="E18" s="34">
        <v>38</v>
      </c>
      <c r="F18" s="35">
        <v>2797</v>
      </c>
      <c r="G18" s="35">
        <v>1358</v>
      </c>
      <c r="H18" s="35">
        <v>1439</v>
      </c>
      <c r="I18" s="34">
        <v>63</v>
      </c>
      <c r="J18" s="35">
        <v>1255</v>
      </c>
      <c r="K18" s="36">
        <v>590</v>
      </c>
      <c r="L18" s="36">
        <v>665</v>
      </c>
      <c r="M18" s="34">
        <v>88</v>
      </c>
      <c r="N18" s="36">
        <v>386</v>
      </c>
      <c r="O18" s="36">
        <v>105</v>
      </c>
      <c r="P18" s="36">
        <v>281</v>
      </c>
    </row>
    <row r="19" spans="1:16" ht="13.5">
      <c r="A19" s="34">
        <v>14</v>
      </c>
      <c r="B19" s="35">
        <v>1324</v>
      </c>
      <c r="C19" s="36">
        <v>659</v>
      </c>
      <c r="D19" s="36">
        <v>665</v>
      </c>
      <c r="E19" s="34">
        <v>39</v>
      </c>
      <c r="F19" s="35">
        <v>2894</v>
      </c>
      <c r="G19" s="35">
        <v>1387</v>
      </c>
      <c r="H19" s="35">
        <v>1507</v>
      </c>
      <c r="I19" s="34">
        <v>64</v>
      </c>
      <c r="J19" s="35">
        <v>1313</v>
      </c>
      <c r="K19" s="36">
        <v>598</v>
      </c>
      <c r="L19" s="36">
        <v>715</v>
      </c>
      <c r="M19" s="34">
        <v>89</v>
      </c>
      <c r="N19" s="36">
        <v>337</v>
      </c>
      <c r="O19" s="36">
        <v>112</v>
      </c>
      <c r="P19" s="36">
        <v>225</v>
      </c>
    </row>
    <row r="20" spans="1:16" ht="13.5">
      <c r="A20" s="45" t="s">
        <v>72</v>
      </c>
      <c r="B20" s="46">
        <v>5991</v>
      </c>
      <c r="C20" s="46">
        <v>3086</v>
      </c>
      <c r="D20" s="46">
        <v>2905</v>
      </c>
      <c r="E20" s="45" t="s">
        <v>73</v>
      </c>
      <c r="F20" s="46">
        <v>13775</v>
      </c>
      <c r="G20" s="46">
        <v>7077</v>
      </c>
      <c r="H20" s="46">
        <v>6698</v>
      </c>
      <c r="I20" s="45" t="s">
        <v>74</v>
      </c>
      <c r="J20" s="46">
        <v>7779</v>
      </c>
      <c r="K20" s="46">
        <v>3530</v>
      </c>
      <c r="L20" s="46">
        <v>4249</v>
      </c>
      <c r="M20" s="45" t="s">
        <v>75</v>
      </c>
      <c r="N20" s="47">
        <v>847</v>
      </c>
      <c r="O20" s="47">
        <v>249</v>
      </c>
      <c r="P20" s="47">
        <v>598</v>
      </c>
    </row>
    <row r="21" spans="1:16" ht="13.5">
      <c r="A21" s="34">
        <v>15</v>
      </c>
      <c r="B21" s="35">
        <v>1197</v>
      </c>
      <c r="C21" s="36">
        <v>611</v>
      </c>
      <c r="D21" s="36">
        <v>586</v>
      </c>
      <c r="E21" s="34">
        <v>40</v>
      </c>
      <c r="F21" s="35">
        <v>2911</v>
      </c>
      <c r="G21" s="35">
        <v>1461</v>
      </c>
      <c r="H21" s="35">
        <v>1450</v>
      </c>
      <c r="I21" s="34">
        <v>65</v>
      </c>
      <c r="J21" s="35">
        <v>1658</v>
      </c>
      <c r="K21" s="36">
        <v>797</v>
      </c>
      <c r="L21" s="36">
        <v>861</v>
      </c>
      <c r="M21" s="34">
        <v>90</v>
      </c>
      <c r="N21" s="36">
        <v>216</v>
      </c>
      <c r="O21" s="36">
        <v>55</v>
      </c>
      <c r="P21" s="36">
        <v>161</v>
      </c>
    </row>
    <row r="22" spans="1:16" ht="13.5">
      <c r="A22" s="34">
        <v>16</v>
      </c>
      <c r="B22" s="35">
        <v>1195</v>
      </c>
      <c r="C22" s="36">
        <v>593</v>
      </c>
      <c r="D22" s="36">
        <v>602</v>
      </c>
      <c r="E22" s="34">
        <v>41</v>
      </c>
      <c r="F22" s="35">
        <v>2927</v>
      </c>
      <c r="G22" s="35">
        <v>1515</v>
      </c>
      <c r="H22" s="35">
        <v>1412</v>
      </c>
      <c r="I22" s="34">
        <v>66</v>
      </c>
      <c r="J22" s="35">
        <v>1539</v>
      </c>
      <c r="K22" s="36">
        <v>700</v>
      </c>
      <c r="L22" s="36">
        <v>839</v>
      </c>
      <c r="M22" s="34">
        <v>91</v>
      </c>
      <c r="N22" s="36">
        <v>200</v>
      </c>
      <c r="O22" s="36">
        <v>66</v>
      </c>
      <c r="P22" s="36">
        <v>134</v>
      </c>
    </row>
    <row r="23" spans="1:16" ht="13.5">
      <c r="A23" s="34">
        <v>17</v>
      </c>
      <c r="B23" s="35">
        <v>1202</v>
      </c>
      <c r="C23" s="36">
        <v>609</v>
      </c>
      <c r="D23" s="36">
        <v>593</v>
      </c>
      <c r="E23" s="34">
        <v>42</v>
      </c>
      <c r="F23" s="35">
        <v>2915</v>
      </c>
      <c r="G23" s="35">
        <v>1504</v>
      </c>
      <c r="H23" s="35">
        <v>1411</v>
      </c>
      <c r="I23" s="34">
        <v>67</v>
      </c>
      <c r="J23" s="35">
        <v>1600</v>
      </c>
      <c r="K23" s="36">
        <v>711</v>
      </c>
      <c r="L23" s="36">
        <v>889</v>
      </c>
      <c r="M23" s="34">
        <v>92</v>
      </c>
      <c r="N23" s="36">
        <v>193</v>
      </c>
      <c r="O23" s="36">
        <v>59</v>
      </c>
      <c r="P23" s="36">
        <v>134</v>
      </c>
    </row>
    <row r="24" spans="1:16" ht="13.5">
      <c r="A24" s="34">
        <v>18</v>
      </c>
      <c r="B24" s="35">
        <v>1127</v>
      </c>
      <c r="C24" s="36">
        <v>568</v>
      </c>
      <c r="D24" s="36">
        <v>559</v>
      </c>
      <c r="E24" s="34">
        <v>43</v>
      </c>
      <c r="F24" s="35">
        <v>2286</v>
      </c>
      <c r="G24" s="35">
        <v>1206</v>
      </c>
      <c r="H24" s="35">
        <v>1080</v>
      </c>
      <c r="I24" s="34">
        <v>68</v>
      </c>
      <c r="J24" s="35">
        <v>1563</v>
      </c>
      <c r="K24" s="36">
        <v>696</v>
      </c>
      <c r="L24" s="36">
        <v>867</v>
      </c>
      <c r="M24" s="34">
        <v>93</v>
      </c>
      <c r="N24" s="36">
        <v>135</v>
      </c>
      <c r="O24" s="36">
        <v>36</v>
      </c>
      <c r="P24" s="36">
        <v>99</v>
      </c>
    </row>
    <row r="25" spans="1:16" ht="13.5">
      <c r="A25" s="34">
        <v>19</v>
      </c>
      <c r="B25" s="35">
        <v>1270</v>
      </c>
      <c r="C25" s="36">
        <v>705</v>
      </c>
      <c r="D25" s="36">
        <v>565</v>
      </c>
      <c r="E25" s="34">
        <v>44</v>
      </c>
      <c r="F25" s="35">
        <v>2736</v>
      </c>
      <c r="G25" s="35">
        <v>1391</v>
      </c>
      <c r="H25" s="35">
        <v>1345</v>
      </c>
      <c r="I25" s="34">
        <v>69</v>
      </c>
      <c r="J25" s="35">
        <v>1419</v>
      </c>
      <c r="K25" s="36">
        <v>626</v>
      </c>
      <c r="L25" s="36">
        <v>793</v>
      </c>
      <c r="M25" s="34">
        <v>94</v>
      </c>
      <c r="N25" s="36">
        <v>103</v>
      </c>
      <c r="O25" s="36">
        <v>33</v>
      </c>
      <c r="P25" s="36">
        <v>70</v>
      </c>
    </row>
    <row r="26" spans="1:16" ht="13.5">
      <c r="A26" s="45" t="s">
        <v>76</v>
      </c>
      <c r="B26" s="46">
        <v>7924</v>
      </c>
      <c r="C26" s="46">
        <v>4073</v>
      </c>
      <c r="D26" s="46">
        <v>3851</v>
      </c>
      <c r="E26" s="45" t="s">
        <v>77</v>
      </c>
      <c r="F26" s="46">
        <v>11135</v>
      </c>
      <c r="G26" s="46">
        <v>5655</v>
      </c>
      <c r="H26" s="46">
        <v>5480</v>
      </c>
      <c r="I26" s="45" t="s">
        <v>78</v>
      </c>
      <c r="J26" s="46">
        <v>6609</v>
      </c>
      <c r="K26" s="46">
        <v>2965</v>
      </c>
      <c r="L26" s="46">
        <v>3644</v>
      </c>
      <c r="M26" s="45" t="s">
        <v>79</v>
      </c>
      <c r="N26" s="47">
        <v>280</v>
      </c>
      <c r="O26" s="47">
        <v>60</v>
      </c>
      <c r="P26" s="47">
        <v>220</v>
      </c>
    </row>
    <row r="27" spans="1:16" ht="13.5">
      <c r="A27" s="34">
        <v>20</v>
      </c>
      <c r="B27" s="35">
        <v>1424</v>
      </c>
      <c r="C27" s="36">
        <v>770</v>
      </c>
      <c r="D27" s="36">
        <v>654</v>
      </c>
      <c r="E27" s="34">
        <v>45</v>
      </c>
      <c r="F27" s="35">
        <v>2583</v>
      </c>
      <c r="G27" s="35">
        <v>1308</v>
      </c>
      <c r="H27" s="35">
        <v>1275</v>
      </c>
      <c r="I27" s="34">
        <v>70</v>
      </c>
      <c r="J27" s="35">
        <v>1282</v>
      </c>
      <c r="K27" s="36">
        <v>578</v>
      </c>
      <c r="L27" s="36">
        <v>704</v>
      </c>
      <c r="M27" s="34">
        <v>95</v>
      </c>
      <c r="N27" s="36">
        <v>93</v>
      </c>
      <c r="O27" s="36">
        <v>18</v>
      </c>
      <c r="P27" s="36">
        <v>75</v>
      </c>
    </row>
    <row r="28" spans="1:16" ht="13.5">
      <c r="A28" s="34">
        <v>21</v>
      </c>
      <c r="B28" s="35">
        <v>1477</v>
      </c>
      <c r="C28" s="36">
        <v>795</v>
      </c>
      <c r="D28" s="36">
        <v>682</v>
      </c>
      <c r="E28" s="34">
        <v>46</v>
      </c>
      <c r="F28" s="35">
        <v>2304</v>
      </c>
      <c r="G28" s="35">
        <v>1171</v>
      </c>
      <c r="H28" s="35">
        <v>1133</v>
      </c>
      <c r="I28" s="34">
        <v>71</v>
      </c>
      <c r="J28" s="35">
        <v>1316</v>
      </c>
      <c r="K28" s="36">
        <v>585</v>
      </c>
      <c r="L28" s="36">
        <v>731</v>
      </c>
      <c r="M28" s="34">
        <v>96</v>
      </c>
      <c r="N28" s="36">
        <v>72</v>
      </c>
      <c r="O28" s="36">
        <v>19</v>
      </c>
      <c r="P28" s="36">
        <v>53</v>
      </c>
    </row>
    <row r="29" spans="1:16" ht="13.5">
      <c r="A29" s="34">
        <v>22</v>
      </c>
      <c r="B29" s="35">
        <v>1630</v>
      </c>
      <c r="C29" s="36">
        <v>854</v>
      </c>
      <c r="D29" s="36">
        <v>776</v>
      </c>
      <c r="E29" s="34">
        <v>47</v>
      </c>
      <c r="F29" s="35">
        <v>2171</v>
      </c>
      <c r="G29" s="35">
        <v>1104</v>
      </c>
      <c r="H29" s="35">
        <v>1067</v>
      </c>
      <c r="I29" s="34">
        <v>72</v>
      </c>
      <c r="J29" s="35">
        <v>1360</v>
      </c>
      <c r="K29" s="36">
        <v>650</v>
      </c>
      <c r="L29" s="36">
        <v>710</v>
      </c>
      <c r="M29" s="34">
        <v>97</v>
      </c>
      <c r="N29" s="36">
        <v>54</v>
      </c>
      <c r="O29" s="36">
        <v>13</v>
      </c>
      <c r="P29" s="36">
        <v>41</v>
      </c>
    </row>
    <row r="30" spans="1:16" ht="13.5">
      <c r="A30" s="34">
        <v>23</v>
      </c>
      <c r="B30" s="35">
        <v>1679</v>
      </c>
      <c r="C30" s="36">
        <v>811</v>
      </c>
      <c r="D30" s="36">
        <v>868</v>
      </c>
      <c r="E30" s="34">
        <v>48</v>
      </c>
      <c r="F30" s="35">
        <v>2042</v>
      </c>
      <c r="G30" s="35">
        <v>1012</v>
      </c>
      <c r="H30" s="35">
        <v>1030</v>
      </c>
      <c r="I30" s="34">
        <v>73</v>
      </c>
      <c r="J30" s="35">
        <v>1342</v>
      </c>
      <c r="K30" s="36">
        <v>584</v>
      </c>
      <c r="L30" s="36">
        <v>758</v>
      </c>
      <c r="M30" s="34">
        <v>98</v>
      </c>
      <c r="N30" s="36">
        <v>31</v>
      </c>
      <c r="O30" s="36">
        <v>7</v>
      </c>
      <c r="P30" s="36">
        <v>24</v>
      </c>
    </row>
    <row r="31" spans="1:16" ht="13.5">
      <c r="A31" s="34">
        <v>24</v>
      </c>
      <c r="B31" s="35">
        <v>1714</v>
      </c>
      <c r="C31" s="36">
        <v>843</v>
      </c>
      <c r="D31" s="36">
        <v>871</v>
      </c>
      <c r="E31" s="34">
        <v>49</v>
      </c>
      <c r="F31" s="35">
        <v>2035</v>
      </c>
      <c r="G31" s="35">
        <v>1060</v>
      </c>
      <c r="H31" s="36">
        <v>975</v>
      </c>
      <c r="I31" s="34">
        <v>74</v>
      </c>
      <c r="J31" s="35">
        <v>1309</v>
      </c>
      <c r="K31" s="36">
        <v>568</v>
      </c>
      <c r="L31" s="36">
        <v>741</v>
      </c>
      <c r="M31" s="34">
        <v>99</v>
      </c>
      <c r="N31" s="36">
        <v>30</v>
      </c>
      <c r="O31" s="36">
        <v>3</v>
      </c>
      <c r="P31" s="36">
        <v>27</v>
      </c>
    </row>
    <row r="32" spans="1:16" ht="13.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34" t="s">
        <v>85</v>
      </c>
      <c r="N32" s="36">
        <v>68</v>
      </c>
      <c r="O32" s="36">
        <v>7</v>
      </c>
      <c r="P32" s="36">
        <v>61</v>
      </c>
    </row>
    <row r="33" spans="1:16" ht="13.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34" t="s">
        <v>80</v>
      </c>
      <c r="N33" s="36">
        <v>0</v>
      </c>
      <c r="O33" s="36">
        <v>0</v>
      </c>
      <c r="P33" s="36">
        <v>0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D14" sqref="D14"/>
    </sheetView>
  </sheetViews>
  <sheetFormatPr defaultColWidth="9.00390625" defaultRowHeight="13.5"/>
  <sheetData>
    <row r="1" spans="1:16" ht="13.5">
      <c r="A1" s="34" t="s">
        <v>56</v>
      </c>
      <c r="B1" s="34" t="s">
        <v>57</v>
      </c>
      <c r="C1" s="34" t="s">
        <v>58</v>
      </c>
      <c r="D1" s="34" t="s">
        <v>59</v>
      </c>
      <c r="E1" s="34" t="s">
        <v>56</v>
      </c>
      <c r="F1" s="34" t="s">
        <v>57</v>
      </c>
      <c r="G1" s="34" t="s">
        <v>58</v>
      </c>
      <c r="H1" s="34" t="s">
        <v>59</v>
      </c>
      <c r="I1" s="34" t="s">
        <v>56</v>
      </c>
      <c r="J1" s="34" t="s">
        <v>57</v>
      </c>
      <c r="K1" s="34" t="s">
        <v>58</v>
      </c>
      <c r="L1" s="34" t="s">
        <v>59</v>
      </c>
      <c r="M1" s="34" t="s">
        <v>56</v>
      </c>
      <c r="N1" s="34" t="s">
        <v>57</v>
      </c>
      <c r="O1" s="34" t="s">
        <v>58</v>
      </c>
      <c r="P1" s="34" t="s">
        <v>59</v>
      </c>
    </row>
    <row r="2" spans="1:16" ht="13.5">
      <c r="A2" s="45" t="s">
        <v>60</v>
      </c>
      <c r="B2" s="46">
        <v>4260</v>
      </c>
      <c r="C2" s="46">
        <v>2271</v>
      </c>
      <c r="D2" s="46">
        <v>1989</v>
      </c>
      <c r="E2" s="45" t="s">
        <v>61</v>
      </c>
      <c r="F2" s="46">
        <v>8782</v>
      </c>
      <c r="G2" s="46">
        <v>4242</v>
      </c>
      <c r="H2" s="46">
        <v>4540</v>
      </c>
      <c r="I2" s="45" t="s">
        <v>62</v>
      </c>
      <c r="J2" s="46">
        <v>5957</v>
      </c>
      <c r="K2" s="46">
        <v>3028</v>
      </c>
      <c r="L2" s="46">
        <v>2929</v>
      </c>
      <c r="M2" s="45" t="s">
        <v>63</v>
      </c>
      <c r="N2" s="46">
        <v>4455</v>
      </c>
      <c r="O2" s="46">
        <v>1879</v>
      </c>
      <c r="P2" s="46">
        <v>2576</v>
      </c>
    </row>
    <row r="3" spans="1:16" ht="13.5">
      <c r="A3" s="34">
        <v>0</v>
      </c>
      <c r="B3" s="36">
        <v>915</v>
      </c>
      <c r="C3" s="36">
        <v>473</v>
      </c>
      <c r="D3" s="36">
        <v>442</v>
      </c>
      <c r="E3" s="34">
        <v>25</v>
      </c>
      <c r="F3" s="35">
        <v>1690</v>
      </c>
      <c r="G3" s="36">
        <v>790</v>
      </c>
      <c r="H3" s="36">
        <v>900</v>
      </c>
      <c r="I3" s="34">
        <v>50</v>
      </c>
      <c r="J3" s="35">
        <v>1262</v>
      </c>
      <c r="K3" s="36">
        <v>623</v>
      </c>
      <c r="L3" s="36">
        <v>639</v>
      </c>
      <c r="M3" s="34">
        <v>75</v>
      </c>
      <c r="N3" s="36">
        <v>986</v>
      </c>
      <c r="O3" s="36">
        <v>435</v>
      </c>
      <c r="P3" s="36">
        <v>551</v>
      </c>
    </row>
    <row r="4" spans="1:16" ht="13.5">
      <c r="A4" s="34">
        <v>1</v>
      </c>
      <c r="B4" s="36">
        <v>868</v>
      </c>
      <c r="C4" s="36">
        <v>468</v>
      </c>
      <c r="D4" s="36">
        <v>400</v>
      </c>
      <c r="E4" s="34">
        <v>26</v>
      </c>
      <c r="F4" s="35">
        <v>1710</v>
      </c>
      <c r="G4" s="36">
        <v>829</v>
      </c>
      <c r="H4" s="36">
        <v>881</v>
      </c>
      <c r="I4" s="34">
        <v>51</v>
      </c>
      <c r="J4" s="35">
        <v>1230</v>
      </c>
      <c r="K4" s="36">
        <v>624</v>
      </c>
      <c r="L4" s="36">
        <v>606</v>
      </c>
      <c r="M4" s="34">
        <v>76</v>
      </c>
      <c r="N4" s="36">
        <v>939</v>
      </c>
      <c r="O4" s="36">
        <v>397</v>
      </c>
      <c r="P4" s="36">
        <v>542</v>
      </c>
    </row>
    <row r="5" spans="1:16" ht="13.5">
      <c r="A5" s="34">
        <v>2</v>
      </c>
      <c r="B5" s="36">
        <v>840</v>
      </c>
      <c r="C5" s="36">
        <v>451</v>
      </c>
      <c r="D5" s="36">
        <v>389</v>
      </c>
      <c r="E5" s="34">
        <v>27</v>
      </c>
      <c r="F5" s="35">
        <v>1782</v>
      </c>
      <c r="G5" s="36">
        <v>872</v>
      </c>
      <c r="H5" s="36">
        <v>910</v>
      </c>
      <c r="I5" s="34">
        <v>52</v>
      </c>
      <c r="J5" s="35">
        <v>1147</v>
      </c>
      <c r="K5" s="36">
        <v>588</v>
      </c>
      <c r="L5" s="36">
        <v>559</v>
      </c>
      <c r="M5" s="34">
        <v>77</v>
      </c>
      <c r="N5" s="36">
        <v>912</v>
      </c>
      <c r="O5" s="36">
        <v>380</v>
      </c>
      <c r="P5" s="36">
        <v>532</v>
      </c>
    </row>
    <row r="6" spans="1:16" ht="13.5">
      <c r="A6" s="34">
        <v>3</v>
      </c>
      <c r="B6" s="36">
        <v>841</v>
      </c>
      <c r="C6" s="36">
        <v>459</v>
      </c>
      <c r="D6" s="36">
        <v>382</v>
      </c>
      <c r="E6" s="34">
        <v>28</v>
      </c>
      <c r="F6" s="35">
        <v>1707</v>
      </c>
      <c r="G6" s="36">
        <v>841</v>
      </c>
      <c r="H6" s="36">
        <v>866</v>
      </c>
      <c r="I6" s="34">
        <v>53</v>
      </c>
      <c r="J6" s="35">
        <v>1196</v>
      </c>
      <c r="K6" s="36">
        <v>625</v>
      </c>
      <c r="L6" s="36">
        <v>571</v>
      </c>
      <c r="M6" s="34">
        <v>78</v>
      </c>
      <c r="N6" s="36">
        <v>857</v>
      </c>
      <c r="O6" s="36">
        <v>354</v>
      </c>
      <c r="P6" s="36">
        <v>503</v>
      </c>
    </row>
    <row r="7" spans="1:16" ht="13.5">
      <c r="A7" s="34">
        <v>4</v>
      </c>
      <c r="B7" s="36">
        <v>796</v>
      </c>
      <c r="C7" s="36">
        <v>420</v>
      </c>
      <c r="D7" s="36">
        <v>376</v>
      </c>
      <c r="E7" s="34">
        <v>29</v>
      </c>
      <c r="F7" s="35">
        <v>1893</v>
      </c>
      <c r="G7" s="36">
        <v>910</v>
      </c>
      <c r="H7" s="36">
        <v>983</v>
      </c>
      <c r="I7" s="34">
        <v>54</v>
      </c>
      <c r="J7" s="35">
        <v>1122</v>
      </c>
      <c r="K7" s="36">
        <v>568</v>
      </c>
      <c r="L7" s="36">
        <v>554</v>
      </c>
      <c r="M7" s="34">
        <v>79</v>
      </c>
      <c r="N7" s="36">
        <v>761</v>
      </c>
      <c r="O7" s="36">
        <v>313</v>
      </c>
      <c r="P7" s="36">
        <v>448</v>
      </c>
    </row>
    <row r="8" spans="1:16" ht="13.5">
      <c r="A8" s="45" t="s">
        <v>64</v>
      </c>
      <c r="B8" s="46">
        <v>3960</v>
      </c>
      <c r="C8" s="46">
        <v>2052</v>
      </c>
      <c r="D8" s="46">
        <v>1908</v>
      </c>
      <c r="E8" s="45" t="s">
        <v>65</v>
      </c>
      <c r="F8" s="46">
        <v>9916</v>
      </c>
      <c r="G8" s="46">
        <v>4885</v>
      </c>
      <c r="H8" s="46">
        <v>5031</v>
      </c>
      <c r="I8" s="45" t="s">
        <v>66</v>
      </c>
      <c r="J8" s="46">
        <v>5940</v>
      </c>
      <c r="K8" s="46">
        <v>2965</v>
      </c>
      <c r="L8" s="46">
        <v>2975</v>
      </c>
      <c r="M8" s="45" t="s">
        <v>67</v>
      </c>
      <c r="N8" s="46">
        <v>3077</v>
      </c>
      <c r="O8" s="46">
        <v>1230</v>
      </c>
      <c r="P8" s="46">
        <v>1847</v>
      </c>
    </row>
    <row r="9" spans="1:16" ht="13.5">
      <c r="A9" s="34">
        <v>5</v>
      </c>
      <c r="B9" s="36">
        <v>785</v>
      </c>
      <c r="C9" s="36">
        <v>396</v>
      </c>
      <c r="D9" s="36">
        <v>389</v>
      </c>
      <c r="E9" s="34">
        <v>30</v>
      </c>
      <c r="F9" s="35">
        <v>1896</v>
      </c>
      <c r="G9" s="36">
        <v>900</v>
      </c>
      <c r="H9" s="36">
        <v>996</v>
      </c>
      <c r="I9" s="34">
        <v>55</v>
      </c>
      <c r="J9" s="35">
        <v>1051</v>
      </c>
      <c r="K9" s="36">
        <v>529</v>
      </c>
      <c r="L9" s="36">
        <v>522</v>
      </c>
      <c r="M9" s="34">
        <v>80</v>
      </c>
      <c r="N9" s="36">
        <v>757</v>
      </c>
      <c r="O9" s="36">
        <v>318</v>
      </c>
      <c r="P9" s="36">
        <v>439</v>
      </c>
    </row>
    <row r="10" spans="1:16" ht="13.5">
      <c r="A10" s="34">
        <v>6</v>
      </c>
      <c r="B10" s="36">
        <v>781</v>
      </c>
      <c r="C10" s="36">
        <v>424</v>
      </c>
      <c r="D10" s="36">
        <v>357</v>
      </c>
      <c r="E10" s="34">
        <v>31</v>
      </c>
      <c r="F10" s="35">
        <v>1984</v>
      </c>
      <c r="G10" s="36">
        <v>986</v>
      </c>
      <c r="H10" s="36">
        <v>998</v>
      </c>
      <c r="I10" s="34">
        <v>56</v>
      </c>
      <c r="J10" s="35">
        <v>1167</v>
      </c>
      <c r="K10" s="36">
        <v>592</v>
      </c>
      <c r="L10" s="36">
        <v>575</v>
      </c>
      <c r="M10" s="34">
        <v>81</v>
      </c>
      <c r="N10" s="36">
        <v>679</v>
      </c>
      <c r="O10" s="36">
        <v>283</v>
      </c>
      <c r="P10" s="36">
        <v>396</v>
      </c>
    </row>
    <row r="11" spans="1:16" ht="13.5">
      <c r="A11" s="34">
        <v>7</v>
      </c>
      <c r="B11" s="36">
        <v>845</v>
      </c>
      <c r="C11" s="36">
        <v>444</v>
      </c>
      <c r="D11" s="36">
        <v>401</v>
      </c>
      <c r="E11" s="34">
        <v>32</v>
      </c>
      <c r="F11" s="35">
        <v>1961</v>
      </c>
      <c r="G11" s="36">
        <v>970</v>
      </c>
      <c r="H11" s="36">
        <v>991</v>
      </c>
      <c r="I11" s="34">
        <v>57</v>
      </c>
      <c r="J11" s="35">
        <v>1143</v>
      </c>
      <c r="K11" s="36">
        <v>596</v>
      </c>
      <c r="L11" s="36">
        <v>547</v>
      </c>
      <c r="M11" s="34">
        <v>82</v>
      </c>
      <c r="N11" s="36">
        <v>592</v>
      </c>
      <c r="O11" s="36">
        <v>215</v>
      </c>
      <c r="P11" s="36">
        <v>377</v>
      </c>
    </row>
    <row r="12" spans="1:16" ht="13.5">
      <c r="A12" s="34">
        <v>8</v>
      </c>
      <c r="B12" s="36">
        <v>776</v>
      </c>
      <c r="C12" s="36">
        <v>407</v>
      </c>
      <c r="D12" s="36">
        <v>369</v>
      </c>
      <c r="E12" s="34">
        <v>33</v>
      </c>
      <c r="F12" s="35">
        <v>2021</v>
      </c>
      <c r="G12" s="36">
        <v>981</v>
      </c>
      <c r="H12" s="35">
        <v>1040</v>
      </c>
      <c r="I12" s="34">
        <v>58</v>
      </c>
      <c r="J12" s="35">
        <v>1292</v>
      </c>
      <c r="K12" s="36">
        <v>629</v>
      </c>
      <c r="L12" s="36">
        <v>663</v>
      </c>
      <c r="M12" s="34">
        <v>83</v>
      </c>
      <c r="N12" s="36">
        <v>569</v>
      </c>
      <c r="O12" s="36">
        <v>235</v>
      </c>
      <c r="P12" s="36">
        <v>334</v>
      </c>
    </row>
    <row r="13" spans="1:16" ht="13.5">
      <c r="A13" s="34">
        <v>9</v>
      </c>
      <c r="B13" s="36">
        <v>773</v>
      </c>
      <c r="C13" s="36">
        <v>381</v>
      </c>
      <c r="D13" s="36">
        <v>392</v>
      </c>
      <c r="E13" s="34">
        <v>34</v>
      </c>
      <c r="F13" s="35">
        <v>2054</v>
      </c>
      <c r="G13" s="35">
        <v>1048</v>
      </c>
      <c r="H13" s="35">
        <v>1006</v>
      </c>
      <c r="I13" s="34">
        <v>59</v>
      </c>
      <c r="J13" s="35">
        <v>1287</v>
      </c>
      <c r="K13" s="36">
        <v>619</v>
      </c>
      <c r="L13" s="36">
        <v>668</v>
      </c>
      <c r="M13" s="34">
        <v>84</v>
      </c>
      <c r="N13" s="36">
        <v>480</v>
      </c>
      <c r="O13" s="36">
        <v>179</v>
      </c>
      <c r="P13" s="36">
        <v>301</v>
      </c>
    </row>
    <row r="14" spans="1:16" ht="13.5">
      <c r="A14" s="45" t="s">
        <v>68</v>
      </c>
      <c r="B14" s="46">
        <v>3991</v>
      </c>
      <c r="C14" s="46">
        <v>2031</v>
      </c>
      <c r="D14" s="46">
        <v>1960</v>
      </c>
      <c r="E14" s="45" t="s">
        <v>69</v>
      </c>
      <c r="F14" s="46">
        <v>10448</v>
      </c>
      <c r="G14" s="46">
        <v>5097</v>
      </c>
      <c r="H14" s="46">
        <v>5351</v>
      </c>
      <c r="I14" s="45" t="s">
        <v>70</v>
      </c>
      <c r="J14" s="46">
        <v>6566</v>
      </c>
      <c r="K14" s="46">
        <v>3197</v>
      </c>
      <c r="L14" s="46">
        <v>3369</v>
      </c>
      <c r="M14" s="45" t="s">
        <v>71</v>
      </c>
      <c r="N14" s="46">
        <v>1592</v>
      </c>
      <c r="O14" s="47">
        <v>528</v>
      </c>
      <c r="P14" s="46">
        <v>1064</v>
      </c>
    </row>
    <row r="15" spans="1:16" ht="13.5">
      <c r="A15" s="34">
        <v>10</v>
      </c>
      <c r="B15" s="36">
        <v>808</v>
      </c>
      <c r="C15" s="36">
        <v>405</v>
      </c>
      <c r="D15" s="36">
        <v>403</v>
      </c>
      <c r="E15" s="34">
        <v>35</v>
      </c>
      <c r="F15" s="35">
        <v>2058</v>
      </c>
      <c r="G15" s="35">
        <v>1023</v>
      </c>
      <c r="H15" s="35">
        <v>1035</v>
      </c>
      <c r="I15" s="34">
        <v>60</v>
      </c>
      <c r="J15" s="35">
        <v>1491</v>
      </c>
      <c r="K15" s="36">
        <v>716</v>
      </c>
      <c r="L15" s="36">
        <v>775</v>
      </c>
      <c r="M15" s="34">
        <v>85</v>
      </c>
      <c r="N15" s="36">
        <v>452</v>
      </c>
      <c r="O15" s="36">
        <v>178</v>
      </c>
      <c r="P15" s="36">
        <v>274</v>
      </c>
    </row>
    <row r="16" spans="1:16" ht="13.5">
      <c r="A16" s="34">
        <v>11</v>
      </c>
      <c r="B16" s="36">
        <v>771</v>
      </c>
      <c r="C16" s="36">
        <v>401</v>
      </c>
      <c r="D16" s="36">
        <v>370</v>
      </c>
      <c r="E16" s="34">
        <v>36</v>
      </c>
      <c r="F16" s="35">
        <v>2193</v>
      </c>
      <c r="G16" s="35">
        <v>1049</v>
      </c>
      <c r="H16" s="35">
        <v>1144</v>
      </c>
      <c r="I16" s="34">
        <v>61</v>
      </c>
      <c r="J16" s="35">
        <v>1574</v>
      </c>
      <c r="K16" s="36">
        <v>752</v>
      </c>
      <c r="L16" s="36">
        <v>822</v>
      </c>
      <c r="M16" s="34">
        <v>86</v>
      </c>
      <c r="N16" s="36">
        <v>341</v>
      </c>
      <c r="O16" s="36">
        <v>122</v>
      </c>
      <c r="P16" s="36">
        <v>219</v>
      </c>
    </row>
    <row r="17" spans="1:16" ht="13.5">
      <c r="A17" s="34">
        <v>12</v>
      </c>
      <c r="B17" s="36">
        <v>825</v>
      </c>
      <c r="C17" s="36">
        <v>417</v>
      </c>
      <c r="D17" s="36">
        <v>408</v>
      </c>
      <c r="E17" s="34">
        <v>37</v>
      </c>
      <c r="F17" s="35">
        <v>2112</v>
      </c>
      <c r="G17" s="35">
        <v>1033</v>
      </c>
      <c r="H17" s="35">
        <v>1079</v>
      </c>
      <c r="I17" s="34">
        <v>62</v>
      </c>
      <c r="J17" s="35">
        <v>1540</v>
      </c>
      <c r="K17" s="36">
        <v>754</v>
      </c>
      <c r="L17" s="36">
        <v>786</v>
      </c>
      <c r="M17" s="34">
        <v>87</v>
      </c>
      <c r="N17" s="36">
        <v>304</v>
      </c>
      <c r="O17" s="36">
        <v>88</v>
      </c>
      <c r="P17" s="36">
        <v>216</v>
      </c>
    </row>
    <row r="18" spans="1:16" ht="13.5">
      <c r="A18" s="34">
        <v>13</v>
      </c>
      <c r="B18" s="36">
        <v>780</v>
      </c>
      <c r="C18" s="36">
        <v>402</v>
      </c>
      <c r="D18" s="36">
        <v>378</v>
      </c>
      <c r="E18" s="34">
        <v>38</v>
      </c>
      <c r="F18" s="35">
        <v>2106</v>
      </c>
      <c r="G18" s="35">
        <v>1035</v>
      </c>
      <c r="H18" s="35">
        <v>1071</v>
      </c>
      <c r="I18" s="34">
        <v>63</v>
      </c>
      <c r="J18" s="36">
        <v>979</v>
      </c>
      <c r="K18" s="36">
        <v>489</v>
      </c>
      <c r="L18" s="36">
        <v>490</v>
      </c>
      <c r="M18" s="34">
        <v>88</v>
      </c>
      <c r="N18" s="36">
        <v>264</v>
      </c>
      <c r="O18" s="36">
        <v>62</v>
      </c>
      <c r="P18" s="36">
        <v>202</v>
      </c>
    </row>
    <row r="19" spans="1:16" ht="13.5">
      <c r="A19" s="34">
        <v>14</v>
      </c>
      <c r="B19" s="36">
        <v>807</v>
      </c>
      <c r="C19" s="36">
        <v>406</v>
      </c>
      <c r="D19" s="36">
        <v>401</v>
      </c>
      <c r="E19" s="34">
        <v>39</v>
      </c>
      <c r="F19" s="35">
        <v>1979</v>
      </c>
      <c r="G19" s="36">
        <v>957</v>
      </c>
      <c r="H19" s="35">
        <v>1022</v>
      </c>
      <c r="I19" s="34">
        <v>64</v>
      </c>
      <c r="J19" s="36">
        <v>982</v>
      </c>
      <c r="K19" s="36">
        <v>486</v>
      </c>
      <c r="L19" s="36">
        <v>496</v>
      </c>
      <c r="M19" s="34">
        <v>89</v>
      </c>
      <c r="N19" s="36">
        <v>231</v>
      </c>
      <c r="O19" s="36">
        <v>78</v>
      </c>
      <c r="P19" s="36">
        <v>153</v>
      </c>
    </row>
    <row r="20" spans="1:16" ht="13.5">
      <c r="A20" s="45" t="s">
        <v>72</v>
      </c>
      <c r="B20" s="46">
        <v>4153</v>
      </c>
      <c r="C20" s="46">
        <v>2008</v>
      </c>
      <c r="D20" s="46">
        <v>2145</v>
      </c>
      <c r="E20" s="45" t="s">
        <v>73</v>
      </c>
      <c r="F20" s="46">
        <v>9351</v>
      </c>
      <c r="G20" s="46">
        <v>4856</v>
      </c>
      <c r="H20" s="46">
        <v>4495</v>
      </c>
      <c r="I20" s="45" t="s">
        <v>74</v>
      </c>
      <c r="J20" s="46">
        <v>5731</v>
      </c>
      <c r="K20" s="46">
        <v>2592</v>
      </c>
      <c r="L20" s="46">
        <v>3139</v>
      </c>
      <c r="M20" s="45" t="s">
        <v>75</v>
      </c>
      <c r="N20" s="47">
        <v>626</v>
      </c>
      <c r="O20" s="47">
        <v>164</v>
      </c>
      <c r="P20" s="47">
        <v>462</v>
      </c>
    </row>
    <row r="21" spans="1:16" ht="13.5">
      <c r="A21" s="34">
        <v>15</v>
      </c>
      <c r="B21" s="36">
        <v>775</v>
      </c>
      <c r="C21" s="36">
        <v>400</v>
      </c>
      <c r="D21" s="36">
        <v>375</v>
      </c>
      <c r="E21" s="34">
        <v>40</v>
      </c>
      <c r="F21" s="35">
        <v>2020</v>
      </c>
      <c r="G21" s="35">
        <v>1051</v>
      </c>
      <c r="H21" s="36">
        <v>969</v>
      </c>
      <c r="I21" s="34">
        <v>65</v>
      </c>
      <c r="J21" s="35">
        <v>1159</v>
      </c>
      <c r="K21" s="36">
        <v>555</v>
      </c>
      <c r="L21" s="36">
        <v>604</v>
      </c>
      <c r="M21" s="34">
        <v>90</v>
      </c>
      <c r="N21" s="36">
        <v>166</v>
      </c>
      <c r="O21" s="36">
        <v>53</v>
      </c>
      <c r="P21" s="36">
        <v>113</v>
      </c>
    </row>
    <row r="22" spans="1:16" ht="13.5">
      <c r="A22" s="34">
        <v>16</v>
      </c>
      <c r="B22" s="36">
        <v>698</v>
      </c>
      <c r="C22" s="36">
        <v>349</v>
      </c>
      <c r="D22" s="36">
        <v>349</v>
      </c>
      <c r="E22" s="34">
        <v>41</v>
      </c>
      <c r="F22" s="35">
        <v>1962</v>
      </c>
      <c r="G22" s="35">
        <v>1015</v>
      </c>
      <c r="H22" s="36">
        <v>947</v>
      </c>
      <c r="I22" s="34">
        <v>66</v>
      </c>
      <c r="J22" s="35">
        <v>1191</v>
      </c>
      <c r="K22" s="36">
        <v>532</v>
      </c>
      <c r="L22" s="36">
        <v>659</v>
      </c>
      <c r="M22" s="34">
        <v>91</v>
      </c>
      <c r="N22" s="36">
        <v>156</v>
      </c>
      <c r="O22" s="36">
        <v>38</v>
      </c>
      <c r="P22" s="36">
        <v>118</v>
      </c>
    </row>
    <row r="23" spans="1:16" ht="13.5">
      <c r="A23" s="34">
        <v>17</v>
      </c>
      <c r="B23" s="36">
        <v>767</v>
      </c>
      <c r="C23" s="36">
        <v>378</v>
      </c>
      <c r="D23" s="36">
        <v>389</v>
      </c>
      <c r="E23" s="34">
        <v>42</v>
      </c>
      <c r="F23" s="35">
        <v>1906</v>
      </c>
      <c r="G23" s="36">
        <v>992</v>
      </c>
      <c r="H23" s="36">
        <v>914</v>
      </c>
      <c r="I23" s="34">
        <v>67</v>
      </c>
      <c r="J23" s="35">
        <v>1186</v>
      </c>
      <c r="K23" s="36">
        <v>532</v>
      </c>
      <c r="L23" s="36">
        <v>654</v>
      </c>
      <c r="M23" s="34">
        <v>92</v>
      </c>
      <c r="N23" s="36">
        <v>119</v>
      </c>
      <c r="O23" s="36">
        <v>32</v>
      </c>
      <c r="P23" s="36">
        <v>87</v>
      </c>
    </row>
    <row r="24" spans="1:16" ht="13.5">
      <c r="A24" s="34">
        <v>18</v>
      </c>
      <c r="B24" s="36">
        <v>876</v>
      </c>
      <c r="C24" s="36">
        <v>413</v>
      </c>
      <c r="D24" s="36">
        <v>463</v>
      </c>
      <c r="E24" s="34">
        <v>43</v>
      </c>
      <c r="F24" s="35">
        <v>1565</v>
      </c>
      <c r="G24" s="36">
        <v>813</v>
      </c>
      <c r="H24" s="36">
        <v>752</v>
      </c>
      <c r="I24" s="34">
        <v>68</v>
      </c>
      <c r="J24" s="35">
        <v>1123</v>
      </c>
      <c r="K24" s="36">
        <v>507</v>
      </c>
      <c r="L24" s="36">
        <v>616</v>
      </c>
      <c r="M24" s="34">
        <v>93</v>
      </c>
      <c r="N24" s="36">
        <v>101</v>
      </c>
      <c r="O24" s="36">
        <v>21</v>
      </c>
      <c r="P24" s="36">
        <v>80</v>
      </c>
    </row>
    <row r="25" spans="1:16" ht="13.5">
      <c r="A25" s="34">
        <v>19</v>
      </c>
      <c r="B25" s="35">
        <v>1037</v>
      </c>
      <c r="C25" s="36">
        <v>468</v>
      </c>
      <c r="D25" s="36">
        <v>569</v>
      </c>
      <c r="E25" s="34">
        <v>44</v>
      </c>
      <c r="F25" s="35">
        <v>1898</v>
      </c>
      <c r="G25" s="36">
        <v>985</v>
      </c>
      <c r="H25" s="36">
        <v>913</v>
      </c>
      <c r="I25" s="34">
        <v>69</v>
      </c>
      <c r="J25" s="35">
        <v>1072</v>
      </c>
      <c r="K25" s="36">
        <v>466</v>
      </c>
      <c r="L25" s="36">
        <v>606</v>
      </c>
      <c r="M25" s="34">
        <v>94</v>
      </c>
      <c r="N25" s="36">
        <v>84</v>
      </c>
      <c r="O25" s="36">
        <v>20</v>
      </c>
      <c r="P25" s="36">
        <v>64</v>
      </c>
    </row>
    <row r="26" spans="1:16" ht="13.5">
      <c r="A26" s="45" t="s">
        <v>76</v>
      </c>
      <c r="B26" s="46">
        <v>6660</v>
      </c>
      <c r="C26" s="46">
        <v>3296</v>
      </c>
      <c r="D26" s="46">
        <v>3364</v>
      </c>
      <c r="E26" s="45" t="s">
        <v>77</v>
      </c>
      <c r="F26" s="46">
        <v>7507</v>
      </c>
      <c r="G26" s="46">
        <v>3919</v>
      </c>
      <c r="H26" s="46">
        <v>3588</v>
      </c>
      <c r="I26" s="45" t="s">
        <v>78</v>
      </c>
      <c r="J26" s="46">
        <v>5109</v>
      </c>
      <c r="K26" s="46">
        <v>2194</v>
      </c>
      <c r="L26" s="46">
        <v>2915</v>
      </c>
      <c r="M26" s="45" t="s">
        <v>79</v>
      </c>
      <c r="N26" s="47">
        <v>201</v>
      </c>
      <c r="O26" s="47">
        <v>33</v>
      </c>
      <c r="P26" s="47">
        <v>168</v>
      </c>
    </row>
    <row r="27" spans="1:16" ht="13.5">
      <c r="A27" s="34">
        <v>20</v>
      </c>
      <c r="B27" s="35">
        <v>1105</v>
      </c>
      <c r="C27" s="36">
        <v>565</v>
      </c>
      <c r="D27" s="36">
        <v>540</v>
      </c>
      <c r="E27" s="34">
        <v>45</v>
      </c>
      <c r="F27" s="35">
        <v>1673</v>
      </c>
      <c r="G27" s="36">
        <v>897</v>
      </c>
      <c r="H27" s="36">
        <v>776</v>
      </c>
      <c r="I27" s="34">
        <v>70</v>
      </c>
      <c r="J27" s="36">
        <v>906</v>
      </c>
      <c r="K27" s="36">
        <v>393</v>
      </c>
      <c r="L27" s="36">
        <v>513</v>
      </c>
      <c r="M27" s="34">
        <v>95</v>
      </c>
      <c r="N27" s="36">
        <v>76</v>
      </c>
      <c r="O27" s="36">
        <v>14</v>
      </c>
      <c r="P27" s="36">
        <v>62</v>
      </c>
    </row>
    <row r="28" spans="1:16" ht="13.5">
      <c r="A28" s="34">
        <v>21</v>
      </c>
      <c r="B28" s="35">
        <v>1288</v>
      </c>
      <c r="C28" s="36">
        <v>659</v>
      </c>
      <c r="D28" s="36">
        <v>629</v>
      </c>
      <c r="E28" s="34">
        <v>46</v>
      </c>
      <c r="F28" s="35">
        <v>1579</v>
      </c>
      <c r="G28" s="36">
        <v>822</v>
      </c>
      <c r="H28" s="36">
        <v>757</v>
      </c>
      <c r="I28" s="34">
        <v>71</v>
      </c>
      <c r="J28" s="36">
        <v>982</v>
      </c>
      <c r="K28" s="36">
        <v>424</v>
      </c>
      <c r="L28" s="36">
        <v>558</v>
      </c>
      <c r="M28" s="34">
        <v>96</v>
      </c>
      <c r="N28" s="36">
        <v>42</v>
      </c>
      <c r="O28" s="36">
        <v>9</v>
      </c>
      <c r="P28" s="36">
        <v>33</v>
      </c>
    </row>
    <row r="29" spans="1:16" ht="13.5">
      <c r="A29" s="34">
        <v>22</v>
      </c>
      <c r="B29" s="35">
        <v>1285</v>
      </c>
      <c r="C29" s="36">
        <v>628</v>
      </c>
      <c r="D29" s="36">
        <v>657</v>
      </c>
      <c r="E29" s="34">
        <v>47</v>
      </c>
      <c r="F29" s="35">
        <v>1453</v>
      </c>
      <c r="G29" s="36">
        <v>752</v>
      </c>
      <c r="H29" s="36">
        <v>701</v>
      </c>
      <c r="I29" s="34">
        <v>72</v>
      </c>
      <c r="J29" s="35">
        <v>1061</v>
      </c>
      <c r="K29" s="36">
        <v>463</v>
      </c>
      <c r="L29" s="36">
        <v>598</v>
      </c>
      <c r="M29" s="34">
        <v>97</v>
      </c>
      <c r="N29" s="36">
        <v>43</v>
      </c>
      <c r="O29" s="36">
        <v>4</v>
      </c>
      <c r="P29" s="36">
        <v>39</v>
      </c>
    </row>
    <row r="30" spans="1:16" ht="13.5">
      <c r="A30" s="34">
        <v>23</v>
      </c>
      <c r="B30" s="35">
        <v>1414</v>
      </c>
      <c r="C30" s="36">
        <v>652</v>
      </c>
      <c r="D30" s="36">
        <v>762</v>
      </c>
      <c r="E30" s="34">
        <v>48</v>
      </c>
      <c r="F30" s="35">
        <v>1362</v>
      </c>
      <c r="G30" s="36">
        <v>681</v>
      </c>
      <c r="H30" s="36">
        <v>681</v>
      </c>
      <c r="I30" s="34">
        <v>73</v>
      </c>
      <c r="J30" s="35">
        <v>1064</v>
      </c>
      <c r="K30" s="36">
        <v>460</v>
      </c>
      <c r="L30" s="36">
        <v>604</v>
      </c>
      <c r="M30" s="34">
        <v>98</v>
      </c>
      <c r="N30" s="36">
        <v>24</v>
      </c>
      <c r="O30" s="36">
        <v>4</v>
      </c>
      <c r="P30" s="36">
        <v>20</v>
      </c>
    </row>
    <row r="31" spans="1:16" ht="13.5">
      <c r="A31" s="34">
        <v>24</v>
      </c>
      <c r="B31" s="35">
        <v>1568</v>
      </c>
      <c r="C31" s="36">
        <v>792</v>
      </c>
      <c r="D31" s="36">
        <v>776</v>
      </c>
      <c r="E31" s="34">
        <v>49</v>
      </c>
      <c r="F31" s="35">
        <v>1440</v>
      </c>
      <c r="G31" s="36">
        <v>767</v>
      </c>
      <c r="H31" s="36">
        <v>673</v>
      </c>
      <c r="I31" s="34">
        <v>74</v>
      </c>
      <c r="J31" s="35">
        <v>1096</v>
      </c>
      <c r="K31" s="36">
        <v>454</v>
      </c>
      <c r="L31" s="36">
        <v>642</v>
      </c>
      <c r="M31" s="34">
        <v>99</v>
      </c>
      <c r="N31" s="36">
        <v>16</v>
      </c>
      <c r="O31" s="36">
        <v>2</v>
      </c>
      <c r="P31" s="36">
        <v>14</v>
      </c>
    </row>
    <row r="32" spans="1:16" ht="13.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34" t="s">
        <v>85</v>
      </c>
      <c r="N32" s="36">
        <v>38</v>
      </c>
      <c r="O32" s="36">
        <v>6</v>
      </c>
      <c r="P32" s="36">
        <v>32</v>
      </c>
    </row>
    <row r="33" spans="1:16" ht="13.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34" t="s">
        <v>80</v>
      </c>
      <c r="N33" s="36">
        <v>0</v>
      </c>
      <c r="O33" s="36">
        <v>0</v>
      </c>
      <c r="P33" s="36"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世田谷区役所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SEA02255</dc:creator>
  <cp:keywords/>
  <dc:description/>
  <cp:lastModifiedBy>ses02071</cp:lastModifiedBy>
  <cp:lastPrinted>2009-10-08T02:44:33Z</cp:lastPrinted>
  <dcterms:created xsi:type="dcterms:W3CDTF">2003-04-02T05:57:06Z</dcterms:created>
  <dcterms:modified xsi:type="dcterms:W3CDTF">2009-10-29T07:05:37Z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